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1600" windowHeight="9735"/>
  </bookViews>
  <sheets>
    <sheet name="18-12-60" sheetId="5" r:id="rId1"/>
  </sheets>
  <definedNames>
    <definedName name="_xlnm.Print_Titles" localSheetId="0">'18-12-60'!$1:$5</definedName>
  </definedNames>
  <calcPr calcId="145621"/>
</workbook>
</file>

<file path=xl/calcChain.xml><?xml version="1.0" encoding="utf-8"?>
<calcChain xmlns="http://schemas.openxmlformats.org/spreadsheetml/2006/main">
  <c r="J133" i="5" l="1"/>
  <c r="T54" i="5" l="1"/>
  <c r="T55" i="5"/>
  <c r="S45" i="5"/>
  <c r="T45" i="5" s="1"/>
  <c r="S47" i="5"/>
  <c r="T47" i="5" s="1"/>
  <c r="S59" i="5"/>
  <c r="T59" i="5" s="1"/>
  <c r="S60" i="5"/>
  <c r="T60" i="5" s="1"/>
  <c r="S7" i="5"/>
  <c r="T7" i="5" s="1"/>
  <c r="S8" i="5"/>
  <c r="T8" i="5" s="1"/>
  <c r="S9" i="5"/>
  <c r="T9" i="5" s="1"/>
  <c r="S10" i="5"/>
  <c r="T10" i="5" s="1"/>
  <c r="S11" i="5"/>
  <c r="T11" i="5" s="1"/>
  <c r="S12" i="5"/>
  <c r="T12" i="5" s="1"/>
  <c r="S13" i="5"/>
  <c r="T13" i="5" s="1"/>
  <c r="S15" i="5"/>
  <c r="T15" i="5" s="1"/>
  <c r="S18" i="5"/>
  <c r="T18" i="5" s="1"/>
  <c r="S19" i="5"/>
  <c r="T19" i="5" s="1"/>
  <c r="S20" i="5"/>
  <c r="T20" i="5" s="1"/>
  <c r="S21" i="5"/>
  <c r="T21" i="5" s="1"/>
  <c r="S23" i="5"/>
  <c r="T23" i="5" s="1"/>
  <c r="S25" i="5"/>
  <c r="T25" i="5" s="1"/>
  <c r="S27" i="5"/>
  <c r="T27" i="5" s="1"/>
  <c r="S29" i="5"/>
  <c r="T29" i="5" s="1"/>
  <c r="S30" i="5"/>
  <c r="T30" i="5" s="1"/>
  <c r="S31" i="5"/>
  <c r="T31" i="5" s="1"/>
  <c r="S32" i="5"/>
  <c r="T32" i="5" s="1"/>
  <c r="S33" i="5"/>
  <c r="T33" i="5" s="1"/>
  <c r="S34" i="5"/>
  <c r="T34" i="5" s="1"/>
  <c r="S35" i="5"/>
  <c r="T35" i="5" s="1"/>
  <c r="S36" i="5"/>
  <c r="T36" i="5" s="1"/>
  <c r="S37" i="5"/>
  <c r="T37" i="5" s="1"/>
  <c r="S38" i="5"/>
  <c r="T38" i="5" s="1"/>
  <c r="S40" i="5"/>
  <c r="T40" i="5" s="1"/>
  <c r="S41" i="5"/>
  <c r="T41" i="5" s="1"/>
  <c r="S42" i="5"/>
  <c r="T42" i="5" s="1"/>
  <c r="S43" i="5"/>
  <c r="T43" i="5" s="1"/>
  <c r="S44" i="5"/>
  <c r="T44" i="5" s="1"/>
  <c r="S48" i="5"/>
  <c r="T48" i="5" s="1"/>
  <c r="S49" i="5"/>
  <c r="T49" i="5" s="1"/>
  <c r="S51" i="5"/>
  <c r="T51" i="5" s="1"/>
  <c r="S52" i="5"/>
  <c r="T52" i="5" s="1"/>
  <c r="S53" i="5"/>
  <c r="T53" i="5" s="1"/>
  <c r="S56" i="5"/>
  <c r="T56" i="5" s="1"/>
  <c r="S58" i="5"/>
  <c r="T58" i="5" s="1"/>
  <c r="S61" i="5"/>
  <c r="T61" i="5" s="1"/>
  <c r="S62" i="5"/>
  <c r="T62" i="5" s="1"/>
  <c r="S63" i="5"/>
  <c r="T63" i="5" s="1"/>
  <c r="S68" i="5"/>
  <c r="T68" i="5" s="1"/>
  <c r="S72" i="5"/>
  <c r="T72" i="5" s="1"/>
  <c r="S73" i="5"/>
  <c r="T73" i="5" s="1"/>
  <c r="S74" i="5"/>
  <c r="T74" i="5" s="1"/>
  <c r="S75" i="5"/>
  <c r="T75" i="5" s="1"/>
  <c r="S76" i="5"/>
  <c r="T76" i="5" s="1"/>
  <c r="S77" i="5"/>
  <c r="T77" i="5" s="1"/>
  <c r="S78" i="5"/>
  <c r="T78" i="5" s="1"/>
  <c r="S79" i="5"/>
  <c r="T79" i="5" s="1"/>
  <c r="S80" i="5"/>
  <c r="T80" i="5" s="1"/>
  <c r="S81" i="5"/>
  <c r="T81" i="5" s="1"/>
  <c r="S82" i="5"/>
  <c r="T82" i="5" s="1"/>
  <c r="S83" i="5"/>
  <c r="T83" i="5" s="1"/>
  <c r="S84" i="5"/>
  <c r="T84" i="5" s="1"/>
  <c r="S85" i="5"/>
  <c r="T85" i="5" s="1"/>
  <c r="S86" i="5"/>
  <c r="T86" i="5" s="1"/>
  <c r="S87" i="5"/>
  <c r="T87" i="5" s="1"/>
  <c r="S88" i="5"/>
  <c r="T88" i="5" s="1"/>
  <c r="S90" i="5"/>
  <c r="T90" i="5" s="1"/>
  <c r="S92" i="5"/>
  <c r="T92" i="5" s="1"/>
  <c r="S93" i="5"/>
  <c r="T93" i="5" s="1"/>
  <c r="S94" i="5"/>
  <c r="T94" i="5" s="1"/>
  <c r="S95" i="5"/>
  <c r="T95" i="5" s="1"/>
  <c r="S96" i="5"/>
  <c r="T96" i="5" s="1"/>
  <c r="S97" i="5"/>
  <c r="T97" i="5" s="1"/>
  <c r="S99" i="5"/>
  <c r="T99" i="5" s="1"/>
  <c r="S100" i="5"/>
  <c r="T100" i="5" s="1"/>
  <c r="S102" i="5"/>
  <c r="T102" i="5" s="1"/>
  <c r="S103" i="5"/>
  <c r="T103" i="5" s="1"/>
  <c r="S105" i="5"/>
  <c r="T105" i="5" s="1"/>
  <c r="S107" i="5"/>
  <c r="T107" i="5" s="1"/>
  <c r="S109" i="5"/>
  <c r="T109" i="5" s="1"/>
  <c r="S111" i="5"/>
  <c r="T111" i="5" s="1"/>
  <c r="S113" i="5"/>
  <c r="T113" i="5" s="1"/>
  <c r="S115" i="5"/>
  <c r="T115" i="5" s="1"/>
  <c r="S117" i="5"/>
  <c r="T117" i="5" s="1"/>
  <c r="S119" i="5"/>
  <c r="T119" i="5" s="1"/>
  <c r="S121" i="5"/>
  <c r="T121" i="5" s="1"/>
  <c r="S122" i="5"/>
  <c r="T122" i="5" s="1"/>
  <c r="S124" i="5"/>
  <c r="T124" i="5" s="1"/>
  <c r="S126" i="5"/>
  <c r="T126" i="5" s="1"/>
  <c r="S128" i="5"/>
  <c r="T128" i="5" s="1"/>
  <c r="S129" i="5"/>
  <c r="T129" i="5" s="1"/>
  <c r="S130" i="5"/>
  <c r="T130" i="5" s="1"/>
  <c r="S132" i="5"/>
  <c r="T132" i="5" s="1"/>
  <c r="S6" i="5"/>
  <c r="R133" i="5"/>
  <c r="S133" i="5" l="1"/>
  <c r="T133" i="5" s="1"/>
  <c r="T6" i="5"/>
  <c r="K63" i="5"/>
  <c r="K53" i="5"/>
  <c r="K129" i="5"/>
  <c r="K72" i="5"/>
  <c r="K61" i="5"/>
  <c r="K51" i="5"/>
  <c r="K18" i="5"/>
  <c r="K15" i="5"/>
  <c r="K12" i="5"/>
  <c r="K10" i="5"/>
  <c r="K8" i="5"/>
  <c r="K6" i="5"/>
  <c r="K133" i="5" l="1"/>
</calcChain>
</file>

<file path=xl/sharedStrings.xml><?xml version="1.0" encoding="utf-8"?>
<sst xmlns="http://schemas.openxmlformats.org/spreadsheetml/2006/main" count="1087" uniqueCount="440">
  <si>
    <t>ลำดับ</t>
  </si>
  <si>
    <t>วงเงินงบประมาณ</t>
  </si>
  <si>
    <t>ระยะเวลาจัดซื้อจัดจ้าง</t>
  </si>
  <si>
    <t>ชุดจักรยานออกกำลังกายเพื่อพัฒนาความแข็งแรงของระบบหัวใจไหลเวียนเลือดและระบบหายใจแบบกลุ่ม แขวงจันทรเกษม เขตจตุจักร จังหวัดกรุงเทพมหานคร 1 ชุด</t>
  </si>
  <si>
    <t>ชุดครุภัณฑ์การวิจัยพันธุศาสตร์เซลล์ของปลาสวยงามวงศ์ปลาสลิดหินบางชนิด แขวงจันทรเกษม เขตจตุจักร จังหวัดกรุงเทพมหานคร 1 ชุด</t>
  </si>
  <si>
    <t>ชุดครุภัณฑ์การพัฒนาวัสดุก่อสร้างอาคารเพื่อการประหยัดพลังงานสำหรับประเทศไทย แขวงจันทรเกษม เขตจตุจักร จังหวัดกรุงเทพมหานคร 1 ชุด</t>
  </si>
  <si>
    <t>ชุดครุภัณฑ์การสร้างเครื่องทดสอบแรงอัดสามแกนแบบความเครียดต่ำด้วยเบนเดอร์อิลิเมนต์สำหรับดินเหนียวกรุงเทพมหานคร แขวงจันทรเกษม เขตจตุจักร จังหวัดกรุงเทพมหานคร 1 ชุด</t>
  </si>
  <si>
    <t>ชุดครุภัณฑ์ห้องปฏิบัติการทดสอบ และเสริมสร้างสมรรถภาพทางกายสำหรับผู้สูงอายุ แขวงจันทรเกษม เขตจตุจักร จังหวัดกรุงเทพมหานคร 1 ชุด</t>
  </si>
  <si>
    <t>ชุดบทเรียนสำเร็จรูปสำหรับห้องเรียนอัจริยะ แขวงจันทรเกษม เขตจตุจักร กรุงเทพมหานคร</t>
  </si>
  <si>
    <t>ชุดครุภัณฑ์ห้องเรียนอัจฉริยะแบบปัญหาพื้นฐาน ( problem base Leaning ) แขวงจันทรเกษม เขตจตุจักร กรุงเทพมหานคร</t>
  </si>
  <si>
    <t>ปรับปรุงห้องเรียนและห้องปฏิบัติการอาคารคณะวิทยาศาสตร์ แขวงจันทรเกษม เขตจตุจักร จังหวัดกรุงเทพมหานคร 1 งาน</t>
  </si>
  <si>
    <t>ชุดครุภัณฑ์ปฏิบัติการสารสกัดมาตรฐานและการแปรรูปอาหารและพืชสมุนไพร แขวงจันทรเกษม เขตจตุจักร จังหวัดกรุงเทพมหานคร 1 ชุด</t>
  </si>
  <si>
    <t>วงเงินในการจัดหา</t>
  </si>
  <si>
    <t>คณะวิทยาศาสตร์</t>
  </si>
  <si>
    <t>ชุดครุภัณฑ์การพัฒนาเส้นทางและกิจกรรมเพื่อสนับสนุนการท่องเที่ยวเชิงเกษตรสำหรับนักท่องเที่ยวชาวต่างประเทศ แขวงจันทรเกษม เขตจตุจักร จังหวัดกรุงเทพมหานคร 1 ชุด</t>
  </si>
  <si>
    <t>ชุดครุภัณฑ์การศึกษาสภาพการเลี้ยง การแพร่ระบาดของพยาธิภายใน และลักษณะทางพันธุกรรมของไก่และพยาธิในไก่พื้นเมือง เขตพื้นที่จังหวัดชัยนาท แขวงจันทรเกษม เขตจตุจักร จังหวัดกรุงเทพมหานคร 1 ชุด</t>
  </si>
  <si>
    <t>เครื่องวัดการดูดกลืนแสงของสารละลายแบบ Double beam แขวงจันทรเกษม เขตจตุจักร กรุงเทพมหานคร 1 เครื่อง</t>
  </si>
  <si>
    <t>ตู้แช่แข็งอุณหภูมิต่ำ แขวงจันทรเกษม เขตจตุจักร กรุงเทพมหานคร 1 เครื่อง</t>
  </si>
  <si>
    <t>เครื่องอ่านปฏิกิริยาบนไมโครเพลท (microplate reader แขวงจันทรเกษม เขตจตุจักร กรุงเทพมหานคร 1 เครื่อง</t>
  </si>
  <si>
    <t>เครื่องเพิ่มปริมาณดีเอ็นเอ (PCR) แขวงจันทรเกษม เขตจตุจักร กรุงเทพมหานคร   1 เครื่อง</t>
  </si>
  <si>
    <t>เครื่องวัดปริมาณสารชนิดนาโน (nanodrop) แขวงจันทรเกษม เขตจตุจักร กรุงเทพมหานคร 1 เครื่อง</t>
  </si>
  <si>
    <t>เครื่องปั่นเหวี่ยงความเร็วสูงแบบควบคุมอุณหภูมิได้ แขวงจันทรเกษม เขตจตุจักร กรุงเทพมหานคร 1 เครื่อง</t>
  </si>
  <si>
    <t>เครื่องผสมอาหาร แขวงจันทรเกษม เขตจตุจักร กรุงเทพมหานคร 1 เครื่อง</t>
  </si>
  <si>
    <t>เครื่องเตรียมอาหาร แขวงจันทรเกษม เขตจตุจักร กรุงเทพมหานคร 1 เครื่อง</t>
  </si>
  <si>
    <t>เครื่องบด แขวงจันทรเกษม เขตจตุจักร กรุงเทพมหานคร 1 เครื่อง</t>
  </si>
  <si>
    <t>เครื่องสีข้าว แขวงจันทรเกษม เขตจตุจักร กรุงเทพมหานคร 1 เครื่อง</t>
  </si>
  <si>
    <t>ชุดเครื่องชง แขวงจันทรเกษม เขตจตุจักร กรุงเทพมหานคร 1 เครื่อง</t>
  </si>
  <si>
    <t>เครื่องอัดรีดขึ้นรูปผลิตภัณฑ์ข้าวและแป้งสกรูคู่ แขวงจันทรเกษม เขตจตุจักร กรุงเทพมหานคร 1 เครื่อง</t>
  </si>
  <si>
    <t>เครื่องนวดสุญญากาศ(Vacuum Tumbler) แขวงจันทรเกษม เขตจตุจักร กรุงเทพมหานคร 1 เครื่อง</t>
  </si>
  <si>
    <t>ชุดครุภัณฑ์เพื่อการส่งเสริมและตรวจมาตรฐานสินค้าเกษตรและอาหาร แขวงจันทรเกษม เขตจตุจักร จังหวัดกรุงเทพมหานคร 1 ชุด</t>
  </si>
  <si>
    <t>ชุดครุภัณฑ์การวิจัยและพัฒนาผลผลิตไข่ที่มีคอเลสเตอรอลต่ำและการส่งเสริมสุขภาพแม่ไก่ แขวงจันทรเกษม เขตจตุจักร จังหวัดกรุงเทพมหานคร 1 ชุด</t>
  </si>
  <si>
    <t>ชุดครุภัณฑ์การพัฒนาศักยภาพการวิจัยเพื่อความเป็นเลิศด้านนมแพะและนวัตกรรม แขวงจันทรเกษม เขตจตุจักร จังหวัดกรุงเทพมหานคร 1 ชุด</t>
  </si>
  <si>
    <t>เครื่องปฏิกรณ์ชีวเคมี แขวงจันทรเกษม เขตจตุจักร จังหวัดกรุงเทพมหานคร 1 เครื่อง</t>
  </si>
  <si>
    <t>เครื่องวัดเนื้อสัมผัสอาหาร(texture analyser) แขวงจันทรเกษม เขตจตุจักร กรุงเทพมหานคร    1 เครื่อง</t>
  </si>
  <si>
    <t>เครื่องกลั่นน้ำบริสุทธิ์ แขวงจันทรเกษม เขตจตุจักร กรุงเทพมหานคร 1 เครื่อง</t>
  </si>
  <si>
    <t>เตาอบไฟฟ้า แขวงจันทรเกษม เขตจตุจักร กรุงเทพมหานคร 1 เครื่อง</t>
  </si>
  <si>
    <t>เครื่องคั่วกาแฟ แขวงจันทรเกษม เขตจตุจักร กรุงเทพมหานคร 1 เครื่อง</t>
  </si>
  <si>
    <t>เครื่องวัดค่าสี แขวงจันทรเกษม เขตจตุจักร กรุงเทพมหานคร 1 เครื่อง</t>
  </si>
  <si>
    <t>คณะเกษตรและชีวภาพ</t>
  </si>
  <si>
    <t>ชุดครุภัณฑ์ระบบห้องสมุดอัตโนมัติ แขวงจันทรเกษม เขตจตุจักร จังหวัดกรุงเทพมหานคร 1 ชุด</t>
  </si>
  <si>
    <t>ซอฟต์แวร์ระบบสารสนเทศเพื่อการบริหาร (MIS) แขวงจันทรเกษม เขตจตุจักร จังหวัดกรุงเทพมหานคร 1 ระบบ</t>
  </si>
  <si>
    <t>ซอฟต์แวร์ระบบบริหารงานบุคลากรและเงินเดือน 1 ระบบ</t>
  </si>
  <si>
    <t>ซอฟต์แวร์ระบบบริหารงานวิจัย แขวงจันทรเกษม เขตจตุจักร กรุงเทพมหานคร 1 ระบบ</t>
  </si>
  <si>
    <t>สำนักวิทยบริการฯ</t>
  </si>
  <si>
    <t>ระบบสารสนเทศเพื่อการบริหารจัดการงานวิจัย แขวงจันทรเกษม เขตจตุจักร จังหวัดกรุงเทพมหานคร 1 ระบบ</t>
  </si>
  <si>
    <t>สถาบันวิจัยและพัฒนา</t>
  </si>
  <si>
    <t>ชุดครุภัณฑ์พัฒนาเวิร์กสเตชัน(workstation) ในการจัดการงานวิจัย แขวงจันทรเกษม เขตจตุจักร จังหวัดกรุงเทพมหานคร 1 ชุด</t>
  </si>
  <si>
    <t>คณะศึกษาศาสตร์</t>
  </si>
  <si>
    <t>ชุดพัฒนาระบบฐานข้อมูลงานวิจัยคณะวิทยาการจัดการ แขวงจันทรเกษม เขตจตุจักร จังหวัดกรุงเทพมหานคร 1 ชุด</t>
  </si>
  <si>
    <t>ชุดครุภัณฑ์ห้องปฏิบัติการออกแบบกราฟิก แขวงจันทรเกษม เขตจตุจักร กรุงเทพมหานคร 1 ชุด</t>
  </si>
  <si>
    <t>ชุดครุภัณฑ์ห้องปฏิบัติการทางนาฏศิลป์ แขวงจันทรเกษม เขตจตุจักร กรุงเทพมหานคร 1 ชุด</t>
  </si>
  <si>
    <t>คณะวิทยาการจัดการ</t>
  </si>
  <si>
    <t>คณะมนุษยศาสตร์</t>
  </si>
  <si>
    <t>ปรับปรุงศูนย์บริการไอที แขวงจันทรเกษม เขตจตุจักร กรุงเทพมหานคร 1 งาน</t>
  </si>
  <si>
    <t xml:space="preserve">ปรับปรุงห้องเรียนและห้องปฏิบัติการอาคาร 15 อาคาร 28 อาคาร 34 </t>
  </si>
  <si>
    <t>งานอาคารสถานที่</t>
  </si>
  <si>
    <t>ชัยนาท</t>
  </si>
  <si>
    <t>ชุดครุภัณฑ์ห้องปฏิบัติการทางดนตรี แขวงจันทรเกษม เขตจตุจักร กรุงเทพมหานคร 1 ชุด</t>
  </si>
  <si>
    <t>ปรับปรุงห้องเพาะเลี้ยงเนื้อเยื่อ ตำบลแพรกศรีราชา อำเภอสรรคบุรี 1 งาน</t>
  </si>
  <si>
    <t>ปรับปรุงห้องปฏิบัติการวิเคราะห์อาหารทางเคมีและจุลชีววิทยา ตำบลแพรกศรีราชา อำเภอสรรคบุรี จังหวัดชัยนาท 1 งาน</t>
  </si>
  <si>
    <t>โรงเรือนอนุบาลควบคุมความชื้นและอุณหภูมิตำบลแพรกศรีราชา อำเภอสรรคบุรี จังหวัดชัยนาท 1 งาน</t>
  </si>
  <si>
    <t>ปรับปรุงศูนย์พัฒนาผลิตภัณฑ์เกษตรและอาหารปลอดภัย(โรงคัด) ตำบลแพรกศรีราชา อำเภอสรรคบุรี จังหวัดชัยนาท 1 งาน</t>
  </si>
  <si>
    <t>e-bidding</t>
  </si>
  <si>
    <t>เฉพาะเจาะจง</t>
  </si>
  <si>
    <t>กย - ตค 60</t>
  </si>
  <si>
    <t>สถานะการจัดหา</t>
  </si>
  <si>
    <t>เรื่องยังไม่มาถึงกองคลัง</t>
  </si>
  <si>
    <t>คณะดำเนินการเอง</t>
  </si>
  <si>
    <t>กำหนดราคากลาง 11 กย.60</t>
  </si>
  <si>
    <t>แต่งตั้งกรรมการ TOR</t>
  </si>
  <si>
    <t>รายงานผลราคากลาง</t>
  </si>
  <si>
    <t>เจ้าของโครงการ</t>
  </si>
  <si>
    <t>ผู้จัดหา</t>
  </si>
  <si>
    <t>พัสดุกลาง</t>
  </si>
  <si>
    <t>6 กย 60</t>
  </si>
  <si>
    <t>ประชุมราคากลาง 7 กย 60</t>
  </si>
  <si>
    <t>กย - พย 60</t>
  </si>
  <si>
    <t>เลขที่ใบสั่งซื้อสั่งจ้าง</t>
  </si>
  <si>
    <t>ในระบบ GFMIS</t>
  </si>
  <si>
    <t>หน่วยงานจัดหา</t>
  </si>
  <si>
    <t>สถานะ</t>
  </si>
  <si>
    <t>การดำเนินงาน</t>
  </si>
  <si>
    <t>ทำสัญญาแล้ว</t>
  </si>
  <si>
    <t xml:space="preserve"> </t>
  </si>
  <si>
    <t>ตู้เย็น 3 ประตู ตำบลแพรกศรีราชา อำเภอสรรคบุรี จังหวัดชัยนาท 4 เครื่อง</t>
  </si>
  <si>
    <t>ตู้เย็น ตำบลแพรกศรีราชา อำเภอสรรคบุรี จังหวัดชัยนาท 1 ตู้</t>
  </si>
  <si>
    <t>ตู้แช่แข็งอุณหภูมิต่ำยิ่งยวดสำหรับห้องปฏิบัติการ ตำบลแพรกศรีราชา อำเภอสรรคบุรี จังหวัดชัยนาท 1 เครื่อง</t>
  </si>
  <si>
    <t>ตู้ปฏิบัติการปลอดเชื้อ ตำบลแพรกศรีราชา อำเภอสรรคบุรี จังหวัดชัยนาท 2 เครื่อง</t>
  </si>
  <si>
    <t>เครื่องนึ่งฆ่าเชื้อไอน้ำ Autoclave ตำบลแพรกศรีราชา อำเภอสรรคบุรี จังหวัดชัยนาท 2 เครื่อง</t>
  </si>
  <si>
    <t>เครื่องเขย่าสาร ตำบลแพรกศรีราชา อำเภอสรรคบุรี จังหวัดชัยนาท 1 เครื่อง</t>
  </si>
  <si>
    <t>เครื่องวิเคราะห์หาปริมาณเยื่อใย ตำบลแพรกศรีราชา อำเภอสรรคบุรี จังหวัดชัยนาท 1 เครื่อง</t>
  </si>
  <si>
    <t>เครื่องวิเคราะห์ไขมัน ตำบลแพรกศรีราชา อำเภอสรรคบุรี จังหวัดชัยนาท 1 เครื่อง</t>
  </si>
  <si>
    <t>เครื่องวิเคราะห์โปรตีน ตำบลแพรกศรีราชา อำเภอสรรคบุรี จังหวัดชัยนาท 1 เครื่อง</t>
  </si>
  <si>
    <t>เครื่องคัดขนาดชนิดรูตะแกรง  ตำบลแพรกศรีราชา อำเภอสรรคบุรี จังหวัดชัยนาท 1 เครื่อง</t>
  </si>
  <si>
    <t>เครื่องล้างทำความสะอาดผัก และผลไม้  ตำบลแพรกศรีราชา อำเภอสรรคบุรี จังหวัดชัยนาท 2 เครื่อง</t>
  </si>
  <si>
    <t>อ่างน้ำร้อนอุ่นสารพร้อมเขย่า ตำบลแพรกศรีราชา อำเภอสรรคบุรี จังหวัดชัยนาท 1 เครื่อง</t>
  </si>
  <si>
    <t>เครื่องปั่นตะกอนความเร็วสูงชนิดควบคุมอุณหภูมิ ตำบลแพรกศรีราชา อำเภอสรรคบุรี จังหวัดชัยนาท 2 เครื่อง</t>
  </si>
  <si>
    <t>เครื่องตีบดผสมตัวอย่าง ตำบลแพรกศรีราชา อำเภอสรรคบุรี จังหวัดชัยนาท 1 เครื่อง</t>
  </si>
  <si>
    <t>ตู้เลี้ยงชนิดควบคุมปัจจัย ตำบลแพรกศรีราชา อำเภอสรรคบุรี จังหวัดชัยนาท 1 เครื่อง</t>
  </si>
  <si>
    <t>ตู้บ่มเพาะเชื้อชนิดอุณหภูมิต่ำ ตำบลแพรกศรีราชา อำเภอสรรคบุรี จังหวัดชัยนาท 1 เครื่อง</t>
  </si>
  <si>
    <t>ตู้บ่มเพาะเชื้อ ตำบลแพรกศรีราชา อำเภอสรรคบุรี จังหวัดชัยนาท 1 เครื่อง</t>
  </si>
  <si>
    <t>เครื่องผสมสารละลาย ตำบลแพรกศรีราชา อำเภอสรรคบุรี จังหวัดชัยนาท 2 เครื่อง</t>
  </si>
  <si>
    <t>เครื่องนับจำนวนจุลินทรีย์ ตำบลแพรกศรีราชา อำเภอสรรคบุรี จังหวัดชัยนาท 2 เครื่อง</t>
  </si>
  <si>
    <t>โถดูดความชื้น ตำบลแพรกศรีราชา อำเภอสรรคบุรี จังหวัดชัยนาท 3 เครื่อง</t>
  </si>
  <si>
    <t>เตาเผาอุณหภูมิสูง ตำบลแพรกศรีราชา อำเภอสรรคบุรี จังหวัดชัยนาท 2 เครื่อง</t>
  </si>
  <si>
    <t>เครื่องสเปคโตโฟโตมิเตอร์ ตำบลแพรกศรีราชา อำเภอสรรคบุรี จังหวัดชัยนาท 1 เครื่อง</t>
  </si>
  <si>
    <t>ตุ้มน้ำหนักสอบเทียบ ตำบลแพรกศรีราชา อำเภอสรรคบุรี จังหวัดชัยนาท 4 ชุด</t>
  </si>
  <si>
    <t>เครื่องปิดผนึกบรรจุภัณฑ์ ระบบสุญญากาศ ตำบลแพรกศรีราชา อำเภอสรรคบุรี จังหวัดชัยนาท 1 เครื่อง</t>
  </si>
  <si>
    <t>เครื่องกลั่นน้ำชนิดสองขั้นตอน ตำบลแพรกศรีราชา อำเภอสรรคบุรี จังหวัดชัยนาท 1 เครื่อง</t>
  </si>
  <si>
    <t>ห้องเย็นแบบสำเร็จ ขนาดไม่ต่ำกว่า 4 x 6 x 3 เมตร ตำบลแพรกศรีราชา อำเภอสรรคบุรี จังหวัดชัยนาท 1 ชุด</t>
  </si>
  <si>
    <t>เครื่องปิดผนึกบรรจุภัณฑ์ด้วยความร้อน ตำบลแพรกศรีราชา อำเภอสรรคบุรี จังหวัดชัยนาท 2 เครื่อง</t>
  </si>
  <si>
    <t>เครื่องชั่งดิจิตอล ขนาด 2,000 กก. ตำบลแพรกศรีราชา อำเภอสรรคบุรี จังหวัดชัยนาท 2 เครื่อง</t>
  </si>
  <si>
    <t>โต๊ะคัดสแตนเลส ตำบลแพรกศรีราชา อำเภอสรรคบุรี จังหวัดชัยนาท 3 ตัว</t>
  </si>
  <si>
    <t>สายพานลำเลียง ตำบลแพรกศรีราชา อำเภอสรรคบุรี จังหวัดชัยนาท 2 ชิ้น</t>
  </si>
  <si>
    <t>เตาไฟฟ้า (Hotplate) ตำบลแพรกศรีราชา อำเภอสรรคบุรี จังหวัดชัยนาท 4 เครื่อง</t>
  </si>
  <si>
    <t>กล้องจุลทรรศน์ ชนิด 3 ตา พร้อมชุดถ่ายภาพระบบดิจิตอล ตำบลแพรกศรีราชา อำเภอสรรคบุรี จังหวัดชัยนาท 3 เครื่อง</t>
  </si>
  <si>
    <t>กล้องสเตอริโอ ตำบลแพรกศรีราชา อำเภอสรรคบุรี จังหวัดชัยนาท 1 ตัว</t>
  </si>
  <si>
    <t>ตู้ดูดควันพิษ 1.5 เมตร พร้อมชุดกำจัดไอกรด ตำบลแพรกศรีราชา อำเภอสรรคบุรี จังหวัดชัยนาท 3 เครื่อง</t>
  </si>
  <si>
    <t>ชั้นสำหรับเพาะเลี้ยงเนื้อเยื่อ  ตำบลแพรกศรีราชา อำเภอสรรคบุรี จังหวัดชัยนาท 1 ชุด</t>
  </si>
  <si>
    <t>โต๊ะปฏิบัติการกลาง ตำบลแพรกศรีราชา อำเภอสรรคบุรี จังหวัดชัยนาท 1 ชุด</t>
  </si>
  <si>
    <t>เครื่อง PH meter แบบตั้งโต๊ะ ตำบลแพรกศรีราชา อำเภอสรรคบุรี จังหวัดชัยนาท 3 เครื่อง</t>
  </si>
  <si>
    <t>เครื่องชั่งทศนิยม 2 ตำแหน่ง ตำบลแพรกศรีราชา อำเภอสรรคบุรี จังหวัดชัยนาท 8 เครื่อง</t>
  </si>
  <si>
    <t>เครื่องชั่งทศนิยม 4 ตำแหน่ง ตำบลแพรกศรีราชา อำเภอสรรคบุรี จังหวัดชัยนาท 4 เครื่อง</t>
  </si>
  <si>
    <t>ปรับปรุงห้องเรียนและห้องปฏิบัติการอาคารคณะเกษตรและชีวภาพ แขวงจันทรเกษม เขตจตุจักร จังหวัดกรุงเทพมหานคร 1 งาน</t>
  </si>
  <si>
    <t>เลขที่ใบตรวจรับ</t>
  </si>
  <si>
    <t>เบิกจ่ายเงินแล้ว</t>
  </si>
  <si>
    <t>(บาท)</t>
  </si>
  <si>
    <t>(งวด1) 8000624483</t>
  </si>
  <si>
    <t>(งวด2)8000250711</t>
  </si>
  <si>
    <t>(งวด3) 8000387201</t>
  </si>
  <si>
    <t>(งวด1) 8000258051</t>
  </si>
  <si>
    <t>(งวด2) 8000542859</t>
  </si>
  <si>
    <t>(งวด3) 8000536588</t>
  </si>
  <si>
    <t>(งวด4) 8000526370</t>
  </si>
  <si>
    <t>(งวด1)8000394029</t>
  </si>
  <si>
    <t>(งวด2) 8000717790</t>
  </si>
  <si>
    <t>ยังไม่ส่งมอบ</t>
  </si>
  <si>
    <t>นัดกรรมการตรวจรับ</t>
  </si>
  <si>
    <t>ยังไม่ส่งมอบ(มีค่าปรับ)</t>
  </si>
  <si>
    <t xml:space="preserve">มีค่าปรับ </t>
  </si>
  <si>
    <t>(งวด1)8000749099</t>
  </si>
  <si>
    <t>ประหยัดงบประมาณ</t>
  </si>
  <si>
    <t>(ร้อยละ)</t>
  </si>
  <si>
    <t>ราคากลาง</t>
  </si>
  <si>
    <t>รายชื่อผู้เสนอราคา</t>
  </si>
  <si>
    <t>และราคาที่เสนอ</t>
  </si>
  <si>
    <t>ห้างหุ้นส่วนจำกัด ฟิตเนส โมทิเวชั่น</t>
  </si>
  <si>
    <t>บริษัท แกรนด์มาร์เก็ตติ้ง จำกัด</t>
  </si>
  <si>
    <t>บริษัท ยีนพลัส จำกัด</t>
  </si>
  <si>
    <t>บริษัท กิบไทย จำกัด</t>
  </si>
  <si>
    <t xml:space="preserve">บริษัท ทรีนีตี้ อินสตรูเม้นท์ จำกัด </t>
  </si>
  <si>
    <t>บริษัท แอนทรอนิค จำกัด</t>
  </si>
  <si>
    <t>ห้างหุ้นส่วนจำกัด กระต่าย และ พระจันทร์</t>
  </si>
  <si>
    <t>บริษัท คอมเทค ไอที</t>
  </si>
  <si>
    <t>บริษัท ณัฐฐาวิศวกรรม จำกัด</t>
  </si>
  <si>
    <t>บริษัท ชัชรีย์ โฮลดิ้ง จำกัด</t>
  </si>
  <si>
    <t>บริษัท กิตติสิทธิ์  เอ็นเตอร์ไพรส์ จำกัด</t>
  </si>
  <si>
    <t>บริษัท ไซแอนติฟิค โปรโมชั่น จำกัด</t>
  </si>
  <si>
    <t>บริษัท เมทเล่อร์ - โทเลโด (ประเทศไทย) จำกัด</t>
  </si>
  <si>
    <t>บริษัท ทีทีเค ซายเอนซ์ จำกัด</t>
  </si>
  <si>
    <t>ห้างหุ้นส่วนจำกัด  ย. ย่งฮะเฮง</t>
  </si>
  <si>
    <t>บริษัท นาทวี เทคโนโลยี จำกัด</t>
  </si>
  <si>
    <t>บริษัท ทีทีเค ไซเอนซ์ จำกัด</t>
  </si>
  <si>
    <t>ห้างหุ้นส่วนจำกัด อรุณดริพ</t>
  </si>
  <si>
    <t>บริษัท คัลเลอ โกลโบล จำกัด</t>
  </si>
  <si>
    <t>บริษัท โอนเนอร์ ฟู้ดส์ แมชชีนเนอรี่ จำกัด</t>
  </si>
  <si>
    <t>บริษัท สิทธิพรแอสโซซิเอส จำกัด</t>
  </si>
  <si>
    <t>เครื่องวัดความหนืดแป้งและผลิตภัณฑ์ระบบรวดเร็ว (Rapid visco analyzer)  แขวงจันทรเกษม เขตจตุจักร กรุงเทพมหานคร 1 เครื่อง</t>
  </si>
  <si>
    <t>เครื่องทอดสูญญากาศ (Vacuum fryer)  แขวงจันทรเกษม เขตจตุจักร กรุงเทพมหานคร 1 เครื่อง</t>
  </si>
  <si>
    <t>บริษัท เอ.ซี. เอ็นจิเนียริ่ง เซอร์วิส แอนด์ ซัพพลาย</t>
  </si>
  <si>
    <t>บริษัท ไวเซิร์ฟ เทคโนโลยีส์ จำกัด</t>
  </si>
  <si>
    <t>บริษัท วิชั่นเน็ต จำกัด</t>
  </si>
  <si>
    <t>บริษัท ซิฟท์ อนาไลติคส์ กรุ๊ป (ไทยแลนด์) จำกัด</t>
  </si>
  <si>
    <t>บริษัท เดอะแลนด์ ออฟ อาร์ท จำกัด</t>
  </si>
  <si>
    <t>บริษัท ออวิด้า จำกัด</t>
  </si>
  <si>
    <t>บริษัท เอสทีพี อินตริเกต จำกัด</t>
  </si>
  <si>
    <t>บริษัท จันทร์วิธาร เอ็นจิเนียริ่ง จำกัด</t>
  </si>
  <si>
    <t>เครื่องอบลมร้อน Hot air oven ตำบลแพรกศรีราชา อำเภอสรรคบุรี  จังหวัดชัยนาท  5 เครื่อง</t>
  </si>
  <si>
    <t>บริษัท เบคไทย กรุงเทพอุปกรณ์เคมีภัณฑ์ จำกัด</t>
  </si>
  <si>
    <t>บริษัท ออฟฟิเชียล อีควิปเม้นท์ แมนูแฟคเจอริ่ง จำกัด</t>
  </si>
  <si>
    <t>บริษัท ดับเบิ้ลยู พีเค ซัพพลาย แอนด์ เซอร์วิส จำกัด</t>
  </si>
  <si>
    <t>บริษัท เค.เอส.พี. อ๊อคต้าเทค จำกัด</t>
  </si>
  <si>
    <t>ห้างหุ้นส่วนจำกัด สุดคณา</t>
  </si>
  <si>
    <t>ร้าน ฮั้วนำเฮ็ง</t>
  </si>
  <si>
    <t>เลขที่และวันที่ของสัญญา</t>
  </si>
  <si>
    <t>หรือข้อตกลงในการซื้อหรือจ้าง</t>
  </si>
  <si>
    <t>6100035  15/12/2560</t>
  </si>
  <si>
    <t>ผู้ได้รับการคัดเลือกและราคา</t>
  </si>
  <si>
    <t>ที่ตกลงซื้อหรือจ้าง</t>
  </si>
  <si>
    <t xml:space="preserve">บริษัท เป็นหนึ่ง โฮลดิ้ง จำกัด 
บริษัท เทรซ ออน จำกัด 
บริษัท ไวเซิร์ฟ เทคโนโลยีส์ จำกัด
</t>
  </si>
  <si>
    <t>บริษัท วี ที เอส เดคคอเรท จำกัด
บริษัท บูลไลน์ จี.โอ.ซีสเต็ม จำกัด
บริษัท เอสทีพี อินตริเกต จำกัด
บริษัท จันทร์วิธาร เอ็นจิเนียริ่ง จำกัด
บริษัท ณัฐฐาวิศวกรรม จำกัด
ห้างหุ้นส่วนจำกัด เอ็นซี เฟอร์นิเจอร์(คลองหลวง)</t>
  </si>
  <si>
    <t>บริษัท โอนเนอร์ ฟู้ดส์ แมชชีนเนอรี่ จำกัด
บ.ออมทอง อินเตอร์เทรด จำกัด
บริษัท เอ.ซี.เอ็นจิเนียริ่ง เซอร์วิส แอนด์ ซัพพลาย จำกัด
บริษัท เอสทีพี อินตริเกต จำกัด
บริษัท ณัฐฐาวิศวกรรม จำกัด</t>
  </si>
  <si>
    <t xml:space="preserve">บริษัท เพียงพอ พร็อพเพอร์ตี้ จำกัด
ห้างหุ้นส่วนจำกัด สุดคณา
</t>
  </si>
  <si>
    <t>บริษัท สปี๊ดดี้ แอสเซ็ส จำกัด
ห้างหุ้นส่วนจำกัด สุดคณา</t>
  </si>
  <si>
    <t>ห้างหุ้นส่วนจำกัดณรงค์ศักดิ์ มารีกัน แอนด์ ซัน</t>
  </si>
  <si>
    <t>หจก.เพชรรุ่งโรจน์โยธาการ</t>
  </si>
  <si>
    <t>ห้างหุ้นส่วนจำกัด หุ่นสิริ ก่อสร้าง</t>
  </si>
  <si>
    <t>ห้างหุ้นส่วนจำกัด ที เค พี อินเทลลิเจ้นท์</t>
  </si>
  <si>
    <t>บริษัท บลูเคอร์ จำกัด</t>
  </si>
  <si>
    <t>บริษัท เวิลด์ เดสคอน จำกัด</t>
  </si>
  <si>
    <t>บริษัท มินนีมั่ม จำกัด</t>
  </si>
  <si>
    <t>บริษัท เอวี เทค ซีสเต็มส์</t>
  </si>
  <si>
    <t>บริษัท เอ็ม เอส อาร์ เทรดดิ้ง จำกัด</t>
  </si>
  <si>
    <t>บริษัท วี ที เอส เดคคอเรท จำกัด</t>
  </si>
  <si>
    <t>บริษัท เทพวรนันท์ จำกัด</t>
  </si>
  <si>
    <t>บริษัท โทเทิล ควอลิตี้ เอ็นจิเนียริ่ง จำกัด</t>
  </si>
  <si>
    <t>บ.ออมทอง อินเตอร์เทรด จำกัด</t>
  </si>
  <si>
    <t>บริษัท ปานฝัน จำกัด</t>
  </si>
  <si>
    <t>บริษัท เอ.ซี.เอ็นจิเนียริ่ง เซอร์วิส แอนด์ ซัพพลาย จำกัด</t>
  </si>
  <si>
    <t>บริษัท โปรเจ็กท์ อินเตอร์เทค จำกัด</t>
  </si>
  <si>
    <t>บริษัท สมบุญส่ง จำกัด</t>
  </si>
  <si>
    <t>บริษัท จีเนียส ไซเอนซ์ จำกัด</t>
  </si>
  <si>
    <t>บริษัท คล่องชาญวัฒนา จำกัด</t>
  </si>
  <si>
    <t>บริษัท ชัยวรรณ เฟอร์นิเจอร์ จำกัด</t>
  </si>
  <si>
    <t>ห้างหุ้นส่วนจำกัด สุพัฒณา99</t>
  </si>
  <si>
    <t>บริษัท เดค อิน คอน จำกัด</t>
  </si>
  <si>
    <t>บริษัท วุฒิภัทร คอนสตรัคชั่น จำกัด</t>
  </si>
  <si>
    <t>6100036  7/12/2560</t>
  </si>
  <si>
    <t>6100037  8/12/2560</t>
  </si>
  <si>
    <t>6100038  8/12/2560</t>
  </si>
  <si>
    <t>6100040  4/12/2560</t>
  </si>
  <si>
    <t>6100041  4/12/2560</t>
  </si>
  <si>
    <t>6100103  15/12/2560</t>
  </si>
  <si>
    <t>6100039  7/12/2560</t>
  </si>
  <si>
    <t>6100102  22/12/2560</t>
  </si>
  <si>
    <t>6100043  8/12/2560</t>
  </si>
  <si>
    <t>6100044  8/12/2560</t>
  </si>
  <si>
    <t>6100045  14/12/2560</t>
  </si>
  <si>
    <t>6100046  14/12/2560</t>
  </si>
  <si>
    <t>6100047  14/12/2560</t>
  </si>
  <si>
    <t>6100048  14/12/2560</t>
  </si>
  <si>
    <t>6100049  8/12/2560</t>
  </si>
  <si>
    <t>6100050  14/12/2560</t>
  </si>
  <si>
    <t>6100051  8/12/2560</t>
  </si>
  <si>
    <t>6100052  8/12/2560</t>
  </si>
  <si>
    <t>6100053  14/12/2560</t>
  </si>
  <si>
    <t>6100054  12/12/2560</t>
  </si>
  <si>
    <t>6100055  7/12/2560</t>
  </si>
  <si>
    <t>6100056  14/12/2560</t>
  </si>
  <si>
    <t>6100057  13/12/2560</t>
  </si>
  <si>
    <t>6100058  13/12/2560</t>
  </si>
  <si>
    <t>6100059  13/12/2560</t>
  </si>
  <si>
    <t>6100060  8/12/2560</t>
  </si>
  <si>
    <t>6100061  13/12/2560</t>
  </si>
  <si>
    <t>6100062  14/12/2560</t>
  </si>
  <si>
    <t>6100063  12/12/2560</t>
  </si>
  <si>
    <t>6100064  13/12/2560</t>
  </si>
  <si>
    <t>6100065  14/12/2560</t>
  </si>
  <si>
    <t>6100034  23/01/2561</t>
  </si>
  <si>
    <t>6100023  28/11/2560</t>
  </si>
  <si>
    <t>6100116  29/12/2560</t>
  </si>
  <si>
    <t>6100104  15/12/2560</t>
  </si>
  <si>
    <t>6100066  14/12/2560</t>
  </si>
  <si>
    <t>6100027  1/12/2560</t>
  </si>
  <si>
    <t>6100117  29/12/2560</t>
  </si>
  <si>
    <t>6100118  29/12/2560</t>
  </si>
  <si>
    <t>6100069  14/12/2560</t>
  </si>
  <si>
    <t>6100070  14/12/2560</t>
  </si>
  <si>
    <t>6100071  14/12/2560</t>
  </si>
  <si>
    <t>6100072  14/12/2560</t>
  </si>
  <si>
    <t>6100073  14/12/2560</t>
  </si>
  <si>
    <t>6100074  14/12/2560</t>
  </si>
  <si>
    <t>6100075  14/12/2560</t>
  </si>
  <si>
    <t>6100076  14/12/2560</t>
  </si>
  <si>
    <t>6100077  14/12/2560</t>
  </si>
  <si>
    <t>6100078  14/12/2560</t>
  </si>
  <si>
    <t>6100079  14/12/2560</t>
  </si>
  <si>
    <t>6100080  14/12/2560</t>
  </si>
  <si>
    <t>6100081  14/12/2560</t>
  </si>
  <si>
    <t>6100082  14/12/2560</t>
  </si>
  <si>
    <t>6100083  14/12/2560</t>
  </si>
  <si>
    <t>6100084  14/12/2560</t>
  </si>
  <si>
    <t>6100109  27/12/2560</t>
  </si>
  <si>
    <t>6100085  14/12/2560</t>
  </si>
  <si>
    <t>6100112  25/12/2560</t>
  </si>
  <si>
    <t>6100113  25/12/2560</t>
  </si>
  <si>
    <t>6100110  25/12/2560</t>
  </si>
  <si>
    <t>6100114  25/12/2560</t>
  </si>
  <si>
    <t>6100086  14/12/2560</t>
  </si>
  <si>
    <t>6100108  27/12/2560</t>
  </si>
  <si>
    <t>6100087  14/12/2560</t>
  </si>
  <si>
    <t>6100088  14/12/2560</t>
  </si>
  <si>
    <t>6100089  14/12/2560</t>
  </si>
  <si>
    <t>6100090  14/12/2560</t>
  </si>
  <si>
    <t>6100091  14/12/2560</t>
  </si>
  <si>
    <t>6100092  14/12/2560</t>
  </si>
  <si>
    <t>6100093  14/12/2560</t>
  </si>
  <si>
    <t>6100094  14/12/2560</t>
  </si>
  <si>
    <t>6100095  14/12/2560</t>
  </si>
  <si>
    <t>6100096  14/12/2560</t>
  </si>
  <si>
    <t>6100097  14/12/2560</t>
  </si>
  <si>
    <t>6100111  27/12/2560</t>
  </si>
  <si>
    <t>6100098  13/12/2560</t>
  </si>
  <si>
    <t>6100099  14/12/2560</t>
  </si>
  <si>
    <t>6100100  14/12/2560</t>
  </si>
  <si>
    <t>6100101  14/12/2560</t>
  </si>
  <si>
    <t>6100105  12/12/2560</t>
  </si>
  <si>
    <t>6100020  18/12/2560</t>
  </si>
  <si>
    <t>6100021  18/12/2560</t>
  </si>
  <si>
    <t>งานที่จัดซื้อหรือจัดจ้าง</t>
  </si>
  <si>
    <t>วงเงินที่จัดซื้อ</t>
  </si>
  <si>
    <t>วิธีซื้อหรือจ้าง</t>
  </si>
  <si>
    <t>เหตุผลที่คัดเลือก</t>
  </si>
  <si>
    <t>โดยสรุป</t>
  </si>
  <si>
    <t>คัดเลือกจากราคาต่ำสุด</t>
  </si>
  <si>
    <t>หรือจัดจ้าง (บาท)</t>
  </si>
  <si>
    <t>แบบสรุปผลการดำเนินการจัดซื้อจัดจ้างในรอบปีงบประมาณ ๒๕๖๑</t>
  </si>
  <si>
    <t xml:space="preserve">งานพัสดุ กองคลัง สำนักงานอธิการบดี </t>
  </si>
  <si>
    <t>บริษัท ทีทีเค ซายแอนซ์ จำกัด</t>
  </si>
  <si>
    <t>นายเดชนุสรณ์  จันทรศร</t>
  </si>
  <si>
    <t>นายธานี  รัตนปรีชาชัย</t>
  </si>
  <si>
    <t>6100022  1/12/2560</t>
  </si>
  <si>
    <t>บริษัท ดับเบิ้ลยูพีเค ซัพพลาย แอนด์ เซอร์วิส จำกัด</t>
  </si>
  <si>
    <t>บริษัท เอ.ซี. เอ็นจิเนียริ่ง เซอร์วิส แอนด์ ซัพพลาย จำกัด</t>
  </si>
  <si>
    <t>ห้างหุ้นส่วนจำกัดบูเซ่ แอนด์ ฮอคส์</t>
  </si>
  <si>
    <t>ห้างหุ้นส่วนจำกัด ฟิตเนส โมทิเวชั่น เสนอราคา 463,000 บาท</t>
  </si>
  <si>
    <t>บริษัท แกรนด์มาร์เก็ตติ้ง จำกัด เสนอราคา 2,330,000 บาท</t>
  </si>
  <si>
    <t>บริษัท ยีนพลัส จำกัด  เสนอราคา 420,000 บาท</t>
  </si>
  <si>
    <t>บริษัท กิบไทย จำกัด  เสนอราคา 1,879,000 บาท</t>
  </si>
  <si>
    <t>บริษัท ทรีนีตี้ อินสตรูเม้นท์ จำกัด  เสนอราคา 200,000 บาท</t>
  </si>
  <si>
    <t>บริษัท แอนทรอนิค จำกัด  เสนอราคา 609,900 บาท</t>
  </si>
  <si>
    <t>ห้างหุ้นส่วนจำกัด กระต่าย และ พระจันทร์  เสนอราคา 788,055 บาท</t>
  </si>
  <si>
    <t xml:space="preserve">บริษัท วี ที เอส เดคคอเรท จำกัด  เสนอราคา 3,350,000 บาท
บริษัท บูลไลน์ จี.โอ.ซีสเต็ม จำกัด  เสนอราคา 3,149,943.37 บาท
บริษัท เอสทีพี อินตริเกต จำกัด  เสนอราคา 3,190,000 บาท
บริษัท จันทร์วิธาร เอ็นจิเนียริ่ง จำกัด  เสนอราคา 3,229,529.68 
บริษัท ณัฐฐาวิศวกรรม จำกัด  เสนอราคา 2,919,681.46 
ห้างหุ้นส่วนจำกัด เอ็นซี เฟอร์นิเจอร์(คลองหลวง)  เสนอราคา 2,949,918.87 </t>
  </si>
  <si>
    <t>บริษัท กิตติสิทธิ์  เอ็นเตอร์ไพรส์ จำกัด  เสนอราคา 550,000 บาท</t>
  </si>
  <si>
    <t>บริษัท ไซแอนติฟิค โปรโมชั่น จำกัด  เสนอราคา 448,250 บาท</t>
  </si>
  <si>
    <t>บริษัท ไซเอนซ์แอนด์เมดิคอลซัพพลาย จำกัด  เสนอราคา 475,000 บาท</t>
  </si>
  <si>
    <t>บริษัท ไซแอนติฟิค โปรโมชั่น จำกัด  เสนอราคา 250,000 บาท</t>
  </si>
  <si>
    <t>บริษัท ไซเอนซ์แอนด์เมดิคอลซัพพลาย จำกัด  เสนอราคา 257,000 บาท</t>
  </si>
  <si>
    <t>บริษัท ไซแอนติฟิค โปรโมชั่น จำกัด  เสนอราคา 449,470 บาท</t>
  </si>
  <si>
    <t>บริษัท ไซแอนติฟิค โปรโมชั่น จำกัด  เสนอราคา 547,900 บาท</t>
  </si>
  <si>
    <t>บริษัท กิตติสิทธิ์  เอ็นเตอร์ไพรส์ จำกัด  เสนอราคา 620,000 บาท</t>
  </si>
  <si>
    <t>บริษัท เมทเล่อร์ - โทเลโด (ประเทศไทย) จำกัด  เสนอราคา 620,000 บาท</t>
  </si>
  <si>
    <t>บริษัท ทีทีเค ซายเอนซ์ จำกัด  เสนอราคา 107,000 บาท</t>
  </si>
  <si>
    <t>บริษัท ทีทีเค ซายเอนซ์ จำกัด  เสนอราคา 119,995.15</t>
  </si>
  <si>
    <t>ห้างหุ้นส่วนจำกัด  ย. ย่งฮะเฮง  เสนอราคา 267,500 บาท</t>
  </si>
  <si>
    <t>บริษัท นาทวี เทคโนโลยี จำกัด  เสนอราคา 83,200 บาท</t>
  </si>
  <si>
    <t>บริษัท ทีทีเค ไซเอนซ์ จำกัด  เสนอราคา 279,997.60</t>
  </si>
  <si>
    <t>ห้างหุ้นส่วนจำกัด อรุณดริพ  เสนอราคา 495,500 บาท</t>
  </si>
  <si>
    <t>บริษัท ไซแอนติฟิค โปรโมชั่น จำกัด  เสนอราคา 3,199,942.00</t>
  </si>
  <si>
    <t>บริษัท ไซเอนซ์แอนด์เมดิคอลซัพพลาย จำกัด  เสนอราคา 3,500,000 บาท</t>
  </si>
  <si>
    <t>บริษัท คัลเลอ โกลโบล จำกัด  เสนอราคา 648,000 บาท</t>
  </si>
  <si>
    <t>บริษัท โอนเนอร์ ฟู้ดส์ แมชชีนเนอรี่ จำกัด  เสนอราคา 555,000 บาท</t>
  </si>
  <si>
    <t>บริษัท โอนเนอร์ ฟู้ดส์ แมชชีนเนอรี่ จำกัด  เสนอราคา 1,096,000 บาท</t>
  </si>
  <si>
    <t>บริษัท ชัชรีย์ โฮลดิ้ง จำกัด  เสนอราคา 1,134,735 บาท</t>
  </si>
  <si>
    <t>บริษัท โอนเนอร์ ฟู้ดส์ แมชชีนเนอรี่ จำกัด  เสนอราคา 4,670,000 บาท</t>
  </si>
  <si>
    <t>บริษัท ไซแอนติฟิค โปรโมชั่น จำกัด  เสนอราคา 1,600,000 บาท</t>
  </si>
  <si>
    <t>บริษัท ไซเอนซ์แอนด์เมดิคอลซัพพลาย จำกัด  เสนอราคา 1,710,000 บาท</t>
  </si>
  <si>
    <t>บริษัท สิทธิพรแอสโซซิเอส จำกัด  เสนอราคา 1,850,000 บาท</t>
  </si>
  <si>
    <t>บริษัท โอนเนอร์ ฟู้ดส์ แมชชีนเนอรี่ จำกัด  เสนอราคา 2,270,000 บาท</t>
  </si>
  <si>
    <t>บริษัท ไซแอนติฟิค โปรโมชั่น จำกัด  เสนอราคา 1,346,916 บาท</t>
  </si>
  <si>
    <t>บริษัท ไซเอนซ์แอนด์เมดิคอลซัพพลาย จำกัด  เสนอราคา 1,359,000 บาท</t>
  </si>
  <si>
    <t>บริษัท โอนเนอร์ ฟู้ดส์ แมชชีนเนอรี่ จำกัด  เสนอราคา 9,435,395.44 
บ.ออมทอง อินเตอร์เทรด จำกัด  เสนอราคา 8,499,569.02 
บริษัท เอ.ซี.เอ็นจิเนียริ่ง เซอร์วิส แอนด์ ซัพพลาย จำกัด  เสนอราคา 7,985,000 บาท
บริษัท เอสทีพี อินตริเกต จำกัด  เสนอราคา 8,189,000 บาท
บริษัท ณัฐฐาวิศวกรรม จำกัด  เสนอราคา 8,190,000 บาท</t>
  </si>
  <si>
    <t xml:space="preserve">บริษัท เป็นหนึ่ง โฮลดิ้ง จำกัด  เสนอราคา 2,850,000 บาท
บริษัท เทรซ ออน จำกัด  เสนอราคา 3,375,850 บาท 
บริษัท ไวเซิร์ฟ เทคโนโลยีส์ จำกัด  เสนอราคา 2,295,150 บาท
</t>
  </si>
  <si>
    <t>บริษัท วิชั่นเน็ต จำกัด เสนอราคา 5,300,000.00 บาท</t>
  </si>
  <si>
    <t>บริษัท วิชั่นเน็ต จำกัด เสนอราคา 1,420,000.00 บาท</t>
  </si>
  <si>
    <t>บริษัท วิชั่นเน็ต จำกัด เสนอราคา 1,280,000.00 บาท</t>
  </si>
  <si>
    <t>บริษัท เท็น ซอฟท์ จำกัด  เสนอราคา 2,129,899.20</t>
  </si>
  <si>
    <t>บริษัท ซิฟท์ อนาไลติคส์ กรุ๊ป (ไทยแลนด์) จำกัด  เสนอราคา 1,998,888 บาท</t>
  </si>
  <si>
    <t>นายธานี  รัตนปรีชาชัย  เสนอราคา 70,000 บาท</t>
  </si>
  <si>
    <t>ห้างหุ้นส่วนจำกัดบูเซ่ แอนด์ ฮอคส์  เสนอราคา 466,000 บาท</t>
  </si>
  <si>
    <t>บริษัท เดอะแลนด์ ออฟ อาร์ท จำกัด  เสนอราคา 944,880 บาท</t>
  </si>
  <si>
    <t>บริษัท เอ.ซี.เอ็นจิเนียริง เซอร์วิส แอนด์ ซัพพลาย จำกัด  เสนอราคา 5,444,801 บาท</t>
  </si>
  <si>
    <t>บริษัท เอสทีพี อินตริเกต จำกัด  เสนอราคา 4,590,000 บาท</t>
  </si>
  <si>
    <t>บริษัท จันทร์วิธาร เอ็นจิเนียริง จำกัด  เสนอราคา 5,432,699.31</t>
  </si>
  <si>
    <t>บริษัท โอห์ม แอดเวอร์ไทซิ่ง จำกัด  เสนอราคา 5,325,918 บาท</t>
  </si>
  <si>
    <t>บริษัท เอ.ซี.เอ็นจิเนียริ่ง เซอร์วิส แอนด์ ซัพพลาย จำกัด  เสนอราคา 12,770,801 บาท</t>
  </si>
  <si>
    <t>บริษัท เอสทีพี อินตริเกต จำกัด  เสนอราคา 11,289,000 บาท</t>
  </si>
  <si>
    <t xml:space="preserve">บริษัท จันทร์วิธาร เอ็นจิเนียริ่ง จำกัด  เสนอราคา 10,978,463.58 </t>
  </si>
  <si>
    <t>บริษัท โอห์ม แอดเวอร์ไทซิ่ง จำกัด  เสนอราคา 12,256,727 บาท</t>
  </si>
  <si>
    <t>บริษัท เบคไทย กรุงเทพอุปกรณ์เคมีภัณฑ์ จำกัด  เสนอราคา 149,800 บาท</t>
  </si>
  <si>
    <t>บริษัท เบคไทย กรุงเทพอุปกรณ์เคมีภัณฑ์ จำกัด  เสนอราคา 24,610 บาท</t>
  </si>
  <si>
    <t>บริษัท เบคไทย กรุงเทพอุปกรณ์เคมีภัณฑ์ จำกัด  เสนอราคา 449,400 บาท</t>
  </si>
  <si>
    <t>บริษัท เบคไทย กรุงเทพอุปกรณ์เคมีภัณฑ์ จำกัด  เสนอราคา 699,780 บาท</t>
  </si>
  <si>
    <t>บริษัท เบคไทย กรุงเทพอุปกรณ์เคมีภัณฑ์ จำกัด  เสนอราคา 438,700 บาท</t>
  </si>
  <si>
    <t>บริษัท เบคไทย กรุงเทพอุปกรณ์เคมีภัณฑ์ จำกัด  เสนอราคา 656,980 บาท</t>
  </si>
  <si>
    <t>บริษัท เบคไทย กรุงเทพอุปกรณ์เคมีภัณฑ์ จำกัด  เสนอราคา 62,595 บาท</t>
  </si>
  <si>
    <t>บริษัท เบคไทย กรุงเทพอุปกรณ์เคมีภัณฑ์ จำกัด  เสนอราคา 207,580 บาท</t>
  </si>
  <si>
    <t>บริษัท เบคไทย กรุงเทพอุปกรณ์เคมีภัณฑ์ จำกัด  เสนอราคา 215,712 บาท</t>
  </si>
  <si>
    <t>บริษัท เบคไทย กรุงเทพอุปกรณ์เคมีภัณฑ์ จำกัด  เสนอราคา 107,535 บาท</t>
  </si>
  <si>
    <t>บริษัท ออฟฟิเชียล อีควิปเม้นท์ แมนูแฟคเจอริ่ง จำกัด  เสนอราคา 42,000 บาท</t>
  </si>
  <si>
    <t>บริษัท ออฟฟิเชียล อีควิปเม้นท์ แมนูแฟคเจอริ่ง จำกัด  เสนอราคา 22,000 บาท</t>
  </si>
  <si>
    <t>บริษัท ออฟฟิเชียล อีควิปเม้นท์ แมนูแฟคเจอริ่ง จำกัด  เสนอราคา 763,980 บาท</t>
  </si>
  <si>
    <t>บริษัท เบคไทย กรุงเทพอุปกรณ์เคมีภัณฑ์ จำกัด  เสนอราคา 35,845 บาท</t>
  </si>
  <si>
    <t>บริษัท เบคไทย กรุงเทพอุปกรณ์เคมีภัณฑ์ จำกัด  เสนอราคา 734,769 บาท</t>
  </si>
  <si>
    <t>บริษัท เบคไทย กรุงเทพอุปกรณ์เคมีภัณฑ์ จำกัด  เสนอราคา 92,020 บาท</t>
  </si>
  <si>
    <t>บริษัท ดับเบิ้ลยูพีเค ซัพพลาย แอนด์ เซอร์วิส จำกัด  เสนอราคา 630,000 บาท</t>
  </si>
  <si>
    <t>บริษัท ชัชรีย์ โฮลดิ้ง จำกัด  เสนอราคา 699,780 บาท</t>
  </si>
  <si>
    <t>บริษัท ออฟฟิเชียล อีควิปเม้นท์ แมนูแฟคเจอริ่ง จำกัด  เสนอราคา 47,508.00 บาท</t>
  </si>
  <si>
    <t>บริษัท ชัชรีย์ โฮลดิ้ง จำกัด  เสนอราคา 269,640 บาท</t>
  </si>
  <si>
    <t>บริษัท ชัชรีย์ โฮลดิ้ง จำกัด  เสนอราคา 49,220 บาท</t>
  </si>
  <si>
    <t>บริษัท ชัชรีย์ โฮลดิ้ง จำกัด  เสนอราคา 395,900 บาท</t>
  </si>
  <si>
    <t>บริษัท ชัชรีย์ โฮลดิ้ง จำกัด  เสนอราคา 649,490 บาท</t>
  </si>
  <si>
    <t>บริษัท ชัชรีย์ โฮลดิ้ง จำกัด  เสนอราคา 399,110 บาท</t>
  </si>
  <si>
    <t>บริษัท เบคไทย กรุงเทพอุปกรณ์เคมีภัณฑ์ จำกัด  เสนอราคา 128,400 บาท</t>
  </si>
  <si>
    <t>บริษัท เค.เอส.พี อ๊อคต้าเทค จำกัด  เสนอราคา 84,000 บาท</t>
  </si>
  <si>
    <t>บริษัท ไซแอนติฟิค โปรโมชั่น จำกัด  เสนอราคา 85,600 บาท</t>
  </si>
  <si>
    <t>บริษัท เบคไทย กรุงเทพอุปกรณ์เคมีภัณฑ์ จำกัด  เสนอราคา 749,000 บาท</t>
  </si>
  <si>
    <t>บริษัท ไซแอนติฟิค โปรโมชั่น จำกัด  เสนอราคา 453,680 บาท</t>
  </si>
  <si>
    <t>บริษัท ไซเอนซ์แอนด์เมดิคอลซัพพลาย จำกัด  เสนอราคา 459,886 บาท</t>
  </si>
  <si>
    <t>บริษัท เบคไทย กรุงเทพอุปกรณ์เคมีภัณฑ์ จำกัด  เสนอราคา 35,952 บาท</t>
  </si>
  <si>
    <t>บริษัท ไซแอนติฟิค โปรโมชั่น จำกัด  เสนอราคา 108,070 บาท</t>
  </si>
  <si>
    <t>บริษัท ไซเอนซ์แอนด์เมดิคอลซัพพลาย จำกัด  เสนอราคา 109,996 บาท</t>
  </si>
  <si>
    <t>บริษัท ไซแอนติฟิค โปรโมชั่น จำกัด  เสนอราคา 256,800 บาท</t>
  </si>
  <si>
    <t>บริษัท ไซเอนซ์แอนด์เมดิคอลซัพพลาย จำกัด  เสนอราคา 259,903 บาท</t>
  </si>
  <si>
    <t>บริษัท ไซแอนติฟิค โปรโมชั่น จำกัด  เสนอราคา 557,470 บาท</t>
  </si>
  <si>
    <t>บริษัท ไซเอนซ์แอนด์เมดิคอลซัพพลาย จำกัด  เสนอราคา 559,931 บาท</t>
  </si>
  <si>
    <t>บริษัท ไซแอนติฟิค โปรโมชั่น จำกัด  เสนอราคา 298,530 บาท</t>
  </si>
  <si>
    <t>บริษัท ไซเอนซ์แอนด์เมดิคอลซัพพลาย จำกัด  เสนอราคา 299,921 บาท</t>
  </si>
  <si>
    <t>บริษัท ไซแอนติฟิค โปรโมชั่น จำกัด  เสนอราคา 376,640 บาท</t>
  </si>
  <si>
    <t>บริษัท ไซเอนซ์แอนด์เมดิคอลซัพพลาย จำกัด  เสนอราคา 379,957 บาท</t>
  </si>
  <si>
    <t>บริษัท ไซแอนติฟิค โปรโมชั่น จำกัด  เสนอราคา 126,260 บาท</t>
  </si>
  <si>
    <t>บริษัท ไซเอนซ์แอนด์เมดิคอลซัพพลาย จำกัด  เสนอราคา 126,902 บาท</t>
  </si>
  <si>
    <t>บริษัท ไซแอนติฟิค โปรโมชั่น จำกัด  เสนอราคา 355,240 บาท</t>
  </si>
  <si>
    <t>บริษัท ไซเอนซ์แอนด์เมดิคอลซัพพลาย จำกัด  เสนอราคา 359,948 บาท</t>
  </si>
  <si>
    <t>บริษัท ไซแอนติฟิค โปรโมชั่น จำกัด  เสนอราคา 118,770 บาท</t>
  </si>
  <si>
    <t xml:space="preserve">บริษัท ไซเอนซ์แอนด์เมดิคอลซัพพลาย จำกัด  เสนอราคา 119,947 บาท </t>
  </si>
  <si>
    <t>บริษัท เค.เอส.พี. อ๊อคต้าเทค จำกัด  เสนอราคา 2,100,000 บาท</t>
  </si>
  <si>
    <t>บริษัท ชัชรีย์ โฮลดิ้ง จำกัด  เสนอราคา 2,493,100 บาท</t>
  </si>
  <si>
    <t>บริษัท ชัชรีย์ โฮลดิ้ง จำกัด  เสนอราคา 2,996,000 บาท</t>
  </si>
  <si>
    <t>บริษัท ไซแอนติฟิค โปรโมชั่น จำกัด  เสนอราคา 1,496,930 บาท</t>
  </si>
  <si>
    <t>บริษัท ไซเอนซ์แอนด์เมดิคอลซัพพลาย จำกัด  เสนอราคา 1,499,926 บาท</t>
  </si>
  <si>
    <t>บริษัท ไซแอนติฟิค โปรโมชั่น จำกัด  เสนอราคา 1,487,300 บาท</t>
  </si>
  <si>
    <t>บริษัท ไซแอนติฟิค โปรโมชั่น จำกัด  เสนอราคา 1,396,350 บาท</t>
  </si>
  <si>
    <t>บริษัท ไซเอนซ์แอนด์เมดิคอลซัพพลาย จำกัด  เสนอราคา 1,399,988 บาท</t>
  </si>
  <si>
    <t>ร้าน ฮั้วนำเฮ็ง  เสนอราคา 219,290 บาท</t>
  </si>
  <si>
    <t>ห้างหุ้นส่วนจำกัด สุดคณา  เสนอราคา 460,000 บาท</t>
  </si>
  <si>
    <t>ห้างหุ้นส่วนจำกัด สุดคณา  เสนอราคา 1,910,000 บาท</t>
  </si>
  <si>
    <t xml:space="preserve">บริษัท สปี๊ดดี้ แอสเซ็ส จำกัด  เสนอราคา 2,249,999.99 </t>
  </si>
  <si>
    <t>ร้าน ฮั้วนำเฮ็ง  เสนอราคา 257,610 บาท</t>
  </si>
  <si>
    <t>บริษัทที-ได คอมพิวเตอร์ โอเอ(ประเทศไทย) จำกัด</t>
  </si>
  <si>
    <t>บริษัทที-ได คอมพิวเตอร์ โอเอ(ประเทศไทย) จำกัด  เสนอราคา 365,940 บาท</t>
  </si>
  <si>
    <t>นายเดชนุสรณ์  จันทรศร  เสนอราคา 75,863 บาท</t>
  </si>
  <si>
    <t>บริษัท ชัชรีย์ โฮลดิ้ง จำกัด  เสนอราคา 689,615 บาท</t>
  </si>
  <si>
    <t>บริษัท ไซเอนซ์แอนด์เมดิคอลซัพพลาย จำกัด  เสนอราคา 462,000 บาท</t>
  </si>
  <si>
    <t>บริษัท ไซเอนซ์แอนด์เมดิคอลซัพพลาย จำกัด  เสนอราคา 561,000 บาท</t>
  </si>
  <si>
    <t>บริษัท เอส.ไซเบอร์ จำกัด  เสนอราคา  1,065,000 บาท</t>
  </si>
  <si>
    <t>บริษัท คอมเทค ไอที จำกัด  เสนอราคา  1,053,950 บาท</t>
  </si>
  <si>
    <t>บริษัท คอมเทค ไอที จำกัด</t>
  </si>
  <si>
    <t>วันที่ ๒๐ กรกฎาคม ๒๕๖๑</t>
  </si>
  <si>
    <t>บริษัท ออวิด้า จำกัด  เสนอราคา 1,189,000 บาท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</si>
</sst>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7" formatCode="#,##0.00;[Red]#,##0.00"/>
  </numFmts>
  <fonts count="17" x14ac:knownFonts="1">
    <font>
      <sz val="11"/>
      <color theme="1"/>
      <name val="Tahoma"/>
      <family val="2"/>
      <charset val="222"/>
      <scheme val="minor"/>
    </font>
    <font>
      <sz val="14"/>
      <color theme="1"/>
      <name val="TH SarabunPSK"/>
      <family val="2"/>
    </font>
    <font>
      <sz val="14"/>
      <name val="TH SarabunPSK"/>
      <family val="2"/>
    </font>
    <font>
      <sz val="12"/>
      <color theme="1"/>
      <name val="TH SarabunPSK"/>
      <family val="2"/>
    </font>
    <font>
      <b/>
      <sz val="14"/>
      <color theme="1"/>
      <name val="TH SarabunPSK"/>
      <family val="2"/>
    </font>
    <font>
      <b/>
      <sz val="18"/>
      <color theme="1"/>
      <name val="TH SarabunPSK"/>
      <family val="2"/>
    </font>
    <font>
      <sz val="13"/>
      <color theme="1"/>
      <name val="TH SarabunPSK"/>
      <family val="2"/>
    </font>
    <font>
      <sz val="11"/>
      <color theme="1"/>
      <name val="TH SarabunPSK"/>
      <family val="2"/>
    </font>
    <font>
      <sz val="12"/>
      <name val="TH SarabunPSK"/>
      <family val="2"/>
    </font>
    <font>
      <b/>
      <sz val="14"/>
      <name val="TH SarabunPSK"/>
      <family val="2"/>
    </font>
    <font>
      <sz val="14"/>
      <color rgb="FF000000"/>
      <name val="TH SarabunPSK"/>
      <family val="2"/>
    </font>
    <font>
      <sz val="14"/>
      <color rgb="FFFF0000"/>
      <name val="TH SarabunPSK"/>
      <family val="2"/>
    </font>
    <font>
      <b/>
      <sz val="14"/>
      <color rgb="FFFF0000"/>
      <name val="TH SarabunPSK"/>
      <family val="2"/>
    </font>
    <font>
      <sz val="16"/>
      <color rgb="FF000000"/>
      <name val="TH SarabunPSK"/>
      <family val="2"/>
    </font>
    <font>
      <b/>
      <sz val="16"/>
      <color theme="1"/>
      <name val="TH SarabunPSK"/>
      <family val="2"/>
    </font>
    <font>
      <sz val="13"/>
      <name val="TH SarabunPSK"/>
      <family val="2"/>
    </font>
    <font>
      <sz val="13"/>
      <color rgb="FF000000"/>
      <name val="TH SarabunPSK"/>
      <family val="2"/>
    </font>
  </fonts>
  <fills count="5">
    <fill>
      <patternFill patternType="none"/>
    </fill>
    <fill>
      <patternFill patternType="gray125"/>
    </fill>
    <fill>
      <patternFill patternType="solid">
        <fgColor theme="6" tint="0.59996337778862885"/>
        <bgColor indexed="64"/>
      </patternFill>
    </fill>
    <fill>
      <patternFill patternType="solid">
        <fgColor theme="5" tint="0.79998168889431442"/>
        <bgColor indexed="64"/>
      </patternFill>
    </fill>
    <fill>
      <patternFill patternType="solid">
        <fgColor rgb="FF00B0F0"/>
        <bgColor indexed="64"/>
      </patternFill>
    </fill>
  </fills>
  <borders count="3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hair">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s>
  <cellStyleXfs count="1">
    <xf numFmtId="0" fontId="0" fillId="0" borderId="0"/>
  </cellStyleXfs>
  <cellXfs count="486">
    <xf numFmtId="0" fontId="0" fillId="0" borderId="0" xfId="0"/>
    <xf numFmtId="0" fontId="1" fillId="0" borderId="3" xfId="0" applyFont="1" applyBorder="1" applyAlignment="1">
      <alignment horizontal="center"/>
    </xf>
    <xf numFmtId="0" fontId="1" fillId="0" borderId="7" xfId="0" applyFont="1" applyBorder="1" applyAlignment="1">
      <alignment horizontal="center"/>
    </xf>
    <xf numFmtId="187" fontId="1" fillId="0" borderId="3" xfId="0" applyNumberFormat="1" applyFont="1" applyBorder="1" applyAlignment="1">
      <alignment horizontal="center"/>
    </xf>
    <xf numFmtId="0" fontId="2" fillId="0" borderId="11" xfId="0" applyFont="1" applyBorder="1" applyAlignment="1">
      <alignment horizontal="center"/>
    </xf>
    <xf numFmtId="187" fontId="2" fillId="0" borderId="11" xfId="0" applyNumberFormat="1" applyFont="1" applyBorder="1"/>
    <xf numFmtId="187" fontId="2" fillId="0" borderId="11" xfId="0" applyNumberFormat="1"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center"/>
    </xf>
    <xf numFmtId="187" fontId="2" fillId="0" borderId="2" xfId="0" applyNumberFormat="1" applyFont="1" applyBorder="1"/>
    <xf numFmtId="187" fontId="2" fillId="0" borderId="2" xfId="0" applyNumberFormat="1" applyFont="1" applyBorder="1" applyAlignment="1">
      <alignment horizontal="center"/>
    </xf>
    <xf numFmtId="0" fontId="2" fillId="0" borderId="13"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xf>
    <xf numFmtId="187" fontId="2" fillId="0" borderId="3" xfId="0" applyNumberFormat="1" applyFont="1" applyBorder="1" applyAlignment="1">
      <alignment horizontal="center"/>
    </xf>
    <xf numFmtId="0" fontId="1" fillId="0" borderId="11" xfId="0" applyFont="1" applyBorder="1" applyAlignment="1">
      <alignment horizontal="center"/>
    </xf>
    <xf numFmtId="187" fontId="1" fillId="0" borderId="11" xfId="0" applyNumberFormat="1" applyFont="1" applyBorder="1"/>
    <xf numFmtId="0" fontId="1" fillId="0" borderId="12" xfId="0" applyFont="1" applyBorder="1" applyAlignment="1">
      <alignment horizontal="center"/>
    </xf>
    <xf numFmtId="0" fontId="1" fillId="0" borderId="1" xfId="0" applyFont="1" applyBorder="1" applyAlignment="1">
      <alignment horizontal="center"/>
    </xf>
    <xf numFmtId="187" fontId="1" fillId="0" borderId="1" xfId="0" applyNumberFormat="1" applyFont="1" applyBorder="1"/>
    <xf numFmtId="187" fontId="1" fillId="0" borderId="1" xfId="0" applyNumberFormat="1" applyFont="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xf>
    <xf numFmtId="187" fontId="1" fillId="0" borderId="2" xfId="0" applyNumberFormat="1" applyFont="1" applyBorder="1"/>
    <xf numFmtId="187" fontId="1" fillId="0" borderId="2" xfId="0" applyNumberFormat="1" applyFont="1" applyBorder="1" applyAlignment="1">
      <alignment horizontal="center"/>
    </xf>
    <xf numFmtId="0" fontId="1" fillId="0" borderId="13" xfId="0" applyFont="1" applyBorder="1" applyAlignment="1">
      <alignment horizontal="center"/>
    </xf>
    <xf numFmtId="0" fontId="1" fillId="0" borderId="10" xfId="0" applyFont="1" applyBorder="1" applyAlignment="1">
      <alignment horizontal="center"/>
    </xf>
    <xf numFmtId="187" fontId="1" fillId="0" borderId="3" xfId="0" applyNumberFormat="1" applyFont="1" applyBorder="1"/>
    <xf numFmtId="0" fontId="1" fillId="0" borderId="14" xfId="0" applyFont="1" applyBorder="1" applyAlignment="1">
      <alignment horizontal="center"/>
    </xf>
    <xf numFmtId="0" fontId="1" fillId="0" borderId="3" xfId="0" applyFont="1" applyFill="1" applyBorder="1" applyAlignment="1">
      <alignment horizontal="center"/>
    </xf>
    <xf numFmtId="187" fontId="1" fillId="0" borderId="3" xfId="0" applyNumberFormat="1" applyFont="1" applyFill="1" applyBorder="1"/>
    <xf numFmtId="187" fontId="1" fillId="0" borderId="3" xfId="0" applyNumberFormat="1" applyFont="1" applyFill="1" applyBorder="1" applyAlignment="1">
      <alignment horizontal="center"/>
    </xf>
    <xf numFmtId="0" fontId="1" fillId="0" borderId="7" xfId="0" applyFont="1" applyFill="1" applyBorder="1" applyAlignment="1">
      <alignment horizontal="center"/>
    </xf>
    <xf numFmtId="0" fontId="1" fillId="0" borderId="14" xfId="0" applyFont="1" applyFill="1" applyBorder="1" applyAlignment="1">
      <alignment horizontal="center"/>
    </xf>
    <xf numFmtId="0" fontId="1" fillId="0" borderId="5" xfId="0" applyFont="1" applyFill="1" applyBorder="1" applyAlignment="1">
      <alignment horizontal="center"/>
    </xf>
    <xf numFmtId="0" fontId="3" fillId="0" borderId="14" xfId="0" applyFont="1" applyBorder="1" applyAlignment="1">
      <alignment horizontal="center"/>
    </xf>
    <xf numFmtId="0" fontId="1" fillId="0" borderId="5" xfId="0" applyFont="1" applyBorder="1" applyAlignment="1">
      <alignment horizontal="center"/>
    </xf>
    <xf numFmtId="187" fontId="2" fillId="0" borderId="1" xfId="0" applyNumberFormat="1" applyFont="1" applyBorder="1" applyAlignment="1">
      <alignment horizontal="center"/>
    </xf>
    <xf numFmtId="0" fontId="1" fillId="0" borderId="6" xfId="0" applyFont="1" applyBorder="1" applyAlignment="1">
      <alignment horizontal="center"/>
    </xf>
    <xf numFmtId="187" fontId="1" fillId="0" borderId="6" xfId="0" applyNumberFormat="1" applyFont="1" applyBorder="1"/>
    <xf numFmtId="0" fontId="1" fillId="0" borderId="4" xfId="0" applyFont="1" applyBorder="1" applyAlignment="1">
      <alignment horizontal="center"/>
    </xf>
    <xf numFmtId="0" fontId="1" fillId="0" borderId="0" xfId="0" applyFont="1" applyAlignment="1">
      <alignment horizontal="center"/>
    </xf>
    <xf numFmtId="0" fontId="1" fillId="0" borderId="0" xfId="0" applyFont="1"/>
    <xf numFmtId="187" fontId="4" fillId="0" borderId="15" xfId="0" applyNumberFormat="1" applyFont="1" applyBorder="1"/>
    <xf numFmtId="187" fontId="1" fillId="0" borderId="0" xfId="0" applyNumberFormat="1" applyFont="1" applyAlignment="1">
      <alignment horizontal="center"/>
    </xf>
    <xf numFmtId="0" fontId="5" fillId="0" borderId="0" xfId="0" applyFont="1" applyAlignment="1"/>
    <xf numFmtId="187" fontId="1" fillId="0" borderId="9" xfId="0" applyNumberFormat="1" applyFont="1" applyBorder="1" applyAlignment="1">
      <alignment horizontal="center"/>
    </xf>
    <xf numFmtId="187" fontId="1" fillId="0" borderId="13" xfId="0" applyNumberFormat="1" applyFont="1" applyBorder="1" applyAlignment="1">
      <alignment horizontal="center"/>
    </xf>
    <xf numFmtId="187" fontId="1" fillId="0" borderId="7" xfId="0" applyNumberFormat="1" applyFont="1" applyFill="1" applyBorder="1" applyAlignment="1">
      <alignment horizontal="center"/>
    </xf>
    <xf numFmtId="187" fontId="2" fillId="0" borderId="9" xfId="0" applyNumberFormat="1" applyFont="1" applyBorder="1" applyAlignment="1">
      <alignment horizontal="center"/>
    </xf>
    <xf numFmtId="187" fontId="1" fillId="0" borderId="6" xfId="0" applyNumberFormat="1" applyFont="1" applyBorder="1" applyAlignment="1">
      <alignment horizontal="center"/>
    </xf>
    <xf numFmtId="187" fontId="1" fillId="0" borderId="4" xfId="0" applyNumberFormat="1" applyFont="1" applyBorder="1" applyAlignment="1">
      <alignment horizontal="center"/>
    </xf>
    <xf numFmtId="0" fontId="1" fillId="0" borderId="17" xfId="0" applyFont="1" applyBorder="1" applyAlignment="1">
      <alignment horizontal="center"/>
    </xf>
    <xf numFmtId="187" fontId="1" fillId="0" borderId="14" xfId="0" applyNumberFormat="1" applyFont="1" applyBorder="1" applyAlignment="1">
      <alignment horizontal="center"/>
    </xf>
    <xf numFmtId="187" fontId="1" fillId="0" borderId="17" xfId="0" applyNumberFormat="1" applyFont="1" applyBorder="1" applyAlignment="1">
      <alignment horizontal="center"/>
    </xf>
    <xf numFmtId="1" fontId="1" fillId="0" borderId="0" xfId="0" applyNumberFormat="1" applyFont="1" applyAlignment="1">
      <alignment horizontal="center"/>
    </xf>
    <xf numFmtId="1" fontId="1" fillId="0" borderId="14" xfId="0" applyNumberFormat="1" applyFont="1" applyBorder="1" applyAlignment="1">
      <alignment horizontal="center"/>
    </xf>
    <xf numFmtId="1" fontId="1" fillId="0" borderId="6" xfId="0" applyNumberFormat="1" applyFont="1" applyBorder="1" applyAlignment="1">
      <alignment horizontal="center"/>
    </xf>
    <xf numFmtId="1" fontId="2" fillId="0" borderId="11" xfId="0" applyNumberFormat="1" applyFont="1" applyBorder="1" applyAlignment="1">
      <alignment horizontal="center"/>
    </xf>
    <xf numFmtId="1" fontId="2" fillId="0" borderId="2" xfId="0" applyNumberFormat="1" applyFont="1" applyBorder="1" applyAlignment="1">
      <alignment horizontal="center"/>
    </xf>
    <xf numFmtId="1" fontId="2" fillId="0" borderId="3" xfId="0" applyNumberFormat="1" applyFont="1" applyBorder="1" applyAlignment="1">
      <alignment horizontal="center"/>
    </xf>
    <xf numFmtId="1" fontId="1" fillId="0" borderId="1" xfId="0" applyNumberFormat="1" applyFont="1" applyBorder="1" applyAlignment="1">
      <alignment horizontal="center"/>
    </xf>
    <xf numFmtId="1" fontId="1" fillId="0" borderId="2" xfId="0" applyNumberFormat="1" applyFont="1" applyBorder="1" applyAlignment="1">
      <alignment horizontal="center"/>
    </xf>
    <xf numFmtId="1" fontId="1" fillId="0" borderId="3" xfId="0" applyNumberFormat="1" applyFont="1" applyFill="1" applyBorder="1" applyAlignment="1">
      <alignment horizontal="center"/>
    </xf>
    <xf numFmtId="1" fontId="1" fillId="0" borderId="3" xfId="0" applyNumberFormat="1" applyFont="1" applyBorder="1" applyAlignment="1">
      <alignment horizontal="center"/>
    </xf>
    <xf numFmtId="1" fontId="2" fillId="0" borderId="1" xfId="0" applyNumberFormat="1" applyFont="1" applyBorder="1" applyAlignment="1">
      <alignment horizontal="center"/>
    </xf>
    <xf numFmtId="1" fontId="2" fillId="0" borderId="6" xfId="0" applyNumberFormat="1" applyFont="1" applyBorder="1" applyAlignment="1">
      <alignment horizontal="center"/>
    </xf>
    <xf numFmtId="187" fontId="1" fillId="0" borderId="6" xfId="0" applyNumberFormat="1" applyFont="1" applyFill="1" applyBorder="1"/>
    <xf numFmtId="187" fontId="1" fillId="0" borderId="6" xfId="0" applyNumberFormat="1" applyFont="1" applyFill="1" applyBorder="1" applyAlignment="1">
      <alignment horizontal="center"/>
    </xf>
    <xf numFmtId="187" fontId="1" fillId="0" borderId="4" xfId="0" applyNumberFormat="1" applyFont="1" applyFill="1" applyBorder="1" applyAlignment="1">
      <alignment horizontal="center"/>
    </xf>
    <xf numFmtId="1" fontId="1" fillId="0" borderId="6" xfId="0" applyNumberFormat="1" applyFont="1" applyFill="1" applyBorder="1" applyAlignment="1">
      <alignment horizontal="center"/>
    </xf>
    <xf numFmtId="0" fontId="1" fillId="0" borderId="8" xfId="0" applyFont="1" applyFill="1" applyBorder="1" applyAlignment="1">
      <alignment horizontal="center"/>
    </xf>
    <xf numFmtId="187" fontId="1" fillId="0" borderId="8" xfId="0" applyNumberFormat="1" applyFont="1" applyFill="1" applyBorder="1"/>
    <xf numFmtId="187" fontId="1" fillId="0" borderId="8" xfId="0" applyNumberFormat="1" applyFont="1" applyFill="1" applyBorder="1" applyAlignment="1">
      <alignment horizontal="center"/>
    </xf>
    <xf numFmtId="1" fontId="1" fillId="0" borderId="8" xfId="0" applyNumberFormat="1" applyFont="1" applyFill="1" applyBorder="1" applyAlignment="1">
      <alignment horizontal="center"/>
    </xf>
    <xf numFmtId="187" fontId="1" fillId="0" borderId="1" xfId="0" applyNumberFormat="1" applyFont="1" applyFill="1" applyBorder="1"/>
    <xf numFmtId="187" fontId="1" fillId="0" borderId="1" xfId="0" applyNumberFormat="1" applyFont="1" applyFill="1" applyBorder="1" applyAlignment="1">
      <alignment horizontal="center"/>
    </xf>
    <xf numFmtId="187" fontId="1" fillId="0" borderId="9" xfId="0" applyNumberFormat="1" applyFont="1" applyFill="1" applyBorder="1" applyAlignment="1">
      <alignment horizontal="center"/>
    </xf>
    <xf numFmtId="1" fontId="1" fillId="0" borderId="1" xfId="0" applyNumberFormat="1" applyFont="1" applyFill="1" applyBorder="1" applyAlignment="1">
      <alignment horizontal="center"/>
    </xf>
    <xf numFmtId="0" fontId="1" fillId="0" borderId="2" xfId="0" applyFont="1" applyFill="1" applyBorder="1" applyAlignment="1">
      <alignment horizontal="center"/>
    </xf>
    <xf numFmtId="0" fontId="6" fillId="0" borderId="14" xfId="0" applyFont="1" applyBorder="1" applyAlignment="1">
      <alignment horizontal="center"/>
    </xf>
    <xf numFmtId="187" fontId="7" fillId="0" borderId="1" xfId="0" applyNumberFormat="1" applyFont="1" applyBorder="1" applyAlignment="1">
      <alignment horizontal="center"/>
    </xf>
    <xf numFmtId="0" fontId="2" fillId="0" borderId="0" xfId="0" applyFont="1"/>
    <xf numFmtId="0" fontId="1" fillId="0" borderId="0" xfId="0" applyFont="1" applyFill="1"/>
    <xf numFmtId="187" fontId="1" fillId="0" borderId="0" xfId="0" applyNumberFormat="1" applyFont="1"/>
    <xf numFmtId="187" fontId="1" fillId="0" borderId="16" xfId="0" applyNumberFormat="1" applyFont="1" applyFill="1" applyBorder="1" applyAlignment="1">
      <alignment horizontal="center"/>
    </xf>
    <xf numFmtId="0" fontId="1" fillId="0" borderId="0" xfId="0" applyFont="1" applyAlignment="1">
      <alignment horizontal="right"/>
    </xf>
    <xf numFmtId="187" fontId="4" fillId="0" borderId="9" xfId="0" applyNumberFormat="1" applyFont="1" applyBorder="1" applyAlignment="1">
      <alignment horizontal="center"/>
    </xf>
    <xf numFmtId="187" fontId="9" fillId="0" borderId="9" xfId="0" applyNumberFormat="1" applyFont="1" applyBorder="1" applyAlignment="1">
      <alignment horizontal="center"/>
    </xf>
    <xf numFmtId="187" fontId="9" fillId="0" borderId="4" xfId="0" applyNumberFormat="1" applyFont="1" applyBorder="1" applyAlignment="1">
      <alignment horizontal="center"/>
    </xf>
    <xf numFmtId="187" fontId="2" fillId="0" borderId="11" xfId="0" applyNumberFormat="1" applyFont="1" applyBorder="1" applyAlignment="1">
      <alignment horizontal="right"/>
    </xf>
    <xf numFmtId="187" fontId="2" fillId="0" borderId="2" xfId="0" applyNumberFormat="1" applyFont="1" applyBorder="1" applyAlignment="1">
      <alignment horizontal="right"/>
    </xf>
    <xf numFmtId="187" fontId="2" fillId="0" borderId="3" xfId="0" applyNumberFormat="1" applyFont="1" applyBorder="1" applyAlignment="1">
      <alignment horizontal="right"/>
    </xf>
    <xf numFmtId="187" fontId="1" fillId="0" borderId="1" xfId="0" applyNumberFormat="1" applyFont="1" applyBorder="1" applyAlignment="1">
      <alignment horizontal="right"/>
    </xf>
    <xf numFmtId="187" fontId="1" fillId="0" borderId="2" xfId="0" applyNumberFormat="1" applyFont="1" applyBorder="1" applyAlignment="1">
      <alignment horizontal="right"/>
    </xf>
    <xf numFmtId="187" fontId="1" fillId="0" borderId="3" xfId="0" applyNumberFormat="1" applyFont="1" applyFill="1" applyBorder="1" applyAlignment="1">
      <alignment horizontal="right"/>
    </xf>
    <xf numFmtId="187" fontId="1" fillId="0" borderId="8" xfId="0" applyNumberFormat="1" applyFont="1" applyFill="1" applyBorder="1" applyAlignment="1">
      <alignment horizontal="right"/>
    </xf>
    <xf numFmtId="187" fontId="1" fillId="0" borderId="1" xfId="0" applyNumberFormat="1" applyFont="1" applyFill="1" applyBorder="1" applyAlignment="1">
      <alignment horizontal="right"/>
    </xf>
    <xf numFmtId="187" fontId="1" fillId="0" borderId="6" xfId="0" applyNumberFormat="1" applyFont="1" applyFill="1" applyBorder="1" applyAlignment="1">
      <alignment horizontal="right"/>
    </xf>
    <xf numFmtId="187" fontId="1" fillId="0" borderId="3" xfId="0" applyNumberFormat="1" applyFont="1" applyBorder="1" applyAlignment="1">
      <alignment horizontal="right"/>
    </xf>
    <xf numFmtId="187" fontId="2" fillId="0" borderId="6" xfId="0" applyNumberFormat="1" applyFont="1" applyBorder="1" applyAlignment="1">
      <alignment horizontal="right"/>
    </xf>
    <xf numFmtId="187" fontId="2" fillId="0" borderId="1" xfId="0" applyNumberFormat="1" applyFont="1" applyBorder="1" applyAlignment="1">
      <alignment horizontal="right"/>
    </xf>
    <xf numFmtId="187" fontId="4" fillId="0" borderId="7" xfId="0" applyNumberFormat="1" applyFont="1" applyBorder="1" applyAlignment="1">
      <alignment horizontal="center"/>
    </xf>
    <xf numFmtId="0" fontId="2" fillId="0" borderId="6" xfId="0" applyFont="1" applyBorder="1" applyAlignment="1">
      <alignment horizontal="center"/>
    </xf>
    <xf numFmtId="0" fontId="2" fillId="0" borderId="4" xfId="0" applyFont="1" applyBorder="1"/>
    <xf numFmtId="187" fontId="2" fillId="0" borderId="6" xfId="0" applyNumberFormat="1" applyFont="1" applyBorder="1"/>
    <xf numFmtId="0" fontId="2" fillId="0" borderId="4" xfId="0" applyFont="1" applyBorder="1" applyAlignment="1">
      <alignment horizontal="center"/>
    </xf>
    <xf numFmtId="0" fontId="2" fillId="0" borderId="5" xfId="0" applyFont="1" applyBorder="1" applyAlignment="1">
      <alignment horizontal="center"/>
    </xf>
    <xf numFmtId="187" fontId="2" fillId="0" borderId="5" xfId="0" applyNumberFormat="1" applyFont="1" applyBorder="1"/>
    <xf numFmtId="187" fontId="2" fillId="0" borderId="5" xfId="0" applyNumberFormat="1" applyFont="1" applyBorder="1" applyAlignment="1">
      <alignment horizontal="right"/>
    </xf>
    <xf numFmtId="1" fontId="2" fillId="0" borderId="5" xfId="0" applyNumberFormat="1" applyFont="1" applyBorder="1" applyAlignment="1">
      <alignment horizontal="center"/>
    </xf>
    <xf numFmtId="0" fontId="2" fillId="0" borderId="0" xfId="0" applyFont="1" applyBorder="1" applyAlignment="1">
      <alignment horizontal="center"/>
    </xf>
    <xf numFmtId="187" fontId="2" fillId="0" borderId="18" xfId="0" applyNumberFormat="1" applyFont="1" applyBorder="1"/>
    <xf numFmtId="0" fontId="2" fillId="0" borderId="18" xfId="0" applyFont="1" applyBorder="1" applyAlignment="1">
      <alignment horizontal="center"/>
    </xf>
    <xf numFmtId="0" fontId="2" fillId="0" borderId="20" xfId="0" applyFont="1" applyBorder="1" applyAlignment="1">
      <alignment horizontal="center"/>
    </xf>
    <xf numFmtId="187" fontId="1" fillId="0" borderId="14" xfId="0" applyNumberFormat="1" applyFont="1" applyBorder="1"/>
    <xf numFmtId="1" fontId="1" fillId="0" borderId="14" xfId="0" applyNumberFormat="1" applyFont="1" applyFill="1" applyBorder="1" applyAlignment="1">
      <alignment horizontal="center"/>
    </xf>
    <xf numFmtId="187" fontId="9" fillId="0" borderId="12" xfId="0" applyNumberFormat="1" applyFont="1" applyBorder="1" applyAlignment="1">
      <alignment horizontal="center"/>
    </xf>
    <xf numFmtId="0" fontId="1" fillId="0" borderId="0" xfId="0" applyFont="1" applyBorder="1" applyAlignment="1">
      <alignment horizontal="center"/>
    </xf>
    <xf numFmtId="0" fontId="1" fillId="0" borderId="0" xfId="0" applyFont="1" applyBorder="1"/>
    <xf numFmtId="187" fontId="1" fillId="0" borderId="5" xfId="0" applyNumberFormat="1" applyFont="1" applyBorder="1"/>
    <xf numFmtId="0" fontId="1" fillId="0" borderId="18" xfId="0" applyFont="1" applyBorder="1" applyAlignment="1">
      <alignment horizontal="center"/>
    </xf>
    <xf numFmtId="1" fontId="2" fillId="0" borderId="14" xfId="0" applyNumberFormat="1" applyFont="1" applyBorder="1" applyAlignment="1">
      <alignment horizontal="center"/>
    </xf>
    <xf numFmtId="187" fontId="9" fillId="0" borderId="5" xfId="0" applyNumberFormat="1" applyFont="1" applyBorder="1" applyAlignment="1">
      <alignment horizontal="center"/>
    </xf>
    <xf numFmtId="187" fontId="4" fillId="0" borderId="3" xfId="0" applyNumberFormat="1" applyFont="1" applyBorder="1" applyAlignment="1">
      <alignment horizontal="center"/>
    </xf>
    <xf numFmtId="187" fontId="2" fillId="0" borderId="21" xfId="0" applyNumberFormat="1" applyFont="1" applyBorder="1" applyAlignment="1">
      <alignment horizontal="center"/>
    </xf>
    <xf numFmtId="187" fontId="2" fillId="0" borderId="18" xfId="0" applyNumberFormat="1" applyFont="1" applyBorder="1" applyAlignment="1">
      <alignment horizontal="right"/>
    </xf>
    <xf numFmtId="187" fontId="2" fillId="0" borderId="19" xfId="0" applyNumberFormat="1" applyFont="1" applyBorder="1" applyAlignment="1">
      <alignment horizontal="center"/>
    </xf>
    <xf numFmtId="187" fontId="2" fillId="0" borderId="20" xfId="0" applyNumberFormat="1" applyFont="1" applyBorder="1" applyAlignment="1">
      <alignment horizontal="right"/>
    </xf>
    <xf numFmtId="187" fontId="4" fillId="0" borderId="14" xfId="0" applyNumberFormat="1" applyFont="1" applyBorder="1" applyAlignment="1">
      <alignment horizontal="center"/>
    </xf>
    <xf numFmtId="187" fontId="4" fillId="0" borderId="5" xfId="0" applyNumberFormat="1" applyFont="1" applyBorder="1" applyAlignment="1">
      <alignment horizontal="center"/>
    </xf>
    <xf numFmtId="187" fontId="4" fillId="0" borderId="6" xfId="0" applyNumberFormat="1" applyFont="1" applyBorder="1" applyAlignment="1">
      <alignment horizontal="center"/>
    </xf>
    <xf numFmtId="187" fontId="2" fillId="0" borderId="22" xfId="0" applyNumberFormat="1" applyFont="1" applyBorder="1" applyAlignment="1">
      <alignment horizontal="center"/>
    </xf>
    <xf numFmtId="187" fontId="2" fillId="0" borderId="23" xfId="0" applyNumberFormat="1" applyFont="1" applyBorder="1" applyAlignment="1">
      <alignment horizontal="right"/>
    </xf>
    <xf numFmtId="187" fontId="4" fillId="0" borderId="2" xfId="0" applyNumberFormat="1" applyFont="1" applyBorder="1" applyAlignment="1">
      <alignment horizontal="center"/>
    </xf>
    <xf numFmtId="187" fontId="9" fillId="0" borderId="14" xfId="0" applyNumberFormat="1" applyFont="1" applyBorder="1" applyAlignment="1">
      <alignment horizontal="center"/>
    </xf>
    <xf numFmtId="187" fontId="9" fillId="0" borderId="6" xfId="0" applyNumberFormat="1" applyFont="1" applyBorder="1" applyAlignment="1">
      <alignment horizontal="center"/>
    </xf>
    <xf numFmtId="1" fontId="2" fillId="0" borderId="21" xfId="0" applyNumberFormat="1" applyFont="1" applyBorder="1" applyAlignment="1">
      <alignment horizontal="center"/>
    </xf>
    <xf numFmtId="187" fontId="4" fillId="0" borderId="15" xfId="0" applyNumberFormat="1" applyFont="1" applyBorder="1" applyAlignment="1">
      <alignment horizontal="right"/>
    </xf>
    <xf numFmtId="187" fontId="6" fillId="0" borderId="14" xfId="0" applyNumberFormat="1" applyFont="1" applyBorder="1" applyAlignment="1">
      <alignment horizontal="center"/>
    </xf>
    <xf numFmtId="187" fontId="4" fillId="0" borderId="24" xfId="0" applyNumberFormat="1" applyFont="1" applyBorder="1" applyAlignment="1">
      <alignment horizontal="right"/>
    </xf>
    <xf numFmtId="187" fontId="4" fillId="0" borderId="12" xfId="0" applyNumberFormat="1" applyFont="1" applyBorder="1" applyAlignment="1">
      <alignment horizontal="center"/>
    </xf>
    <xf numFmtId="187" fontId="2" fillId="0" borderId="26" xfId="0" applyNumberFormat="1" applyFont="1" applyBorder="1" applyAlignment="1">
      <alignment horizontal="right"/>
    </xf>
    <xf numFmtId="187" fontId="1" fillId="0" borderId="12" xfId="0" applyNumberFormat="1" applyFont="1" applyBorder="1" applyAlignment="1">
      <alignment horizontal="center"/>
    </xf>
    <xf numFmtId="187" fontId="1" fillId="0" borderId="27" xfId="0" applyNumberFormat="1" applyFont="1" applyBorder="1" applyAlignment="1">
      <alignment horizontal="center"/>
    </xf>
    <xf numFmtId="187" fontId="1" fillId="0" borderId="28" xfId="0" applyNumberFormat="1" applyFont="1" applyBorder="1" applyAlignment="1">
      <alignment horizontal="right"/>
    </xf>
    <xf numFmtId="1" fontId="6" fillId="0" borderId="14" xfId="0" applyNumberFormat="1" applyFont="1" applyBorder="1" applyAlignment="1">
      <alignment horizontal="center"/>
    </xf>
    <xf numFmtId="187" fontId="9" fillId="0" borderId="0" xfId="0" applyNumberFormat="1" applyFont="1" applyBorder="1" applyAlignment="1">
      <alignment horizontal="center"/>
    </xf>
    <xf numFmtId="0" fontId="1" fillId="2" borderId="0" xfId="0" applyFont="1" applyFill="1" applyAlignment="1">
      <alignment horizontal="center"/>
    </xf>
    <xf numFmtId="187" fontId="2" fillId="0" borderId="14" xfId="0" applyNumberFormat="1" applyFont="1" applyBorder="1" applyAlignment="1">
      <alignment horizontal="center"/>
    </xf>
    <xf numFmtId="187" fontId="2" fillId="0" borderId="5" xfId="0" applyNumberFormat="1" applyFont="1" applyBorder="1" applyAlignment="1">
      <alignment horizontal="center"/>
    </xf>
    <xf numFmtId="187" fontId="2" fillId="0" borderId="6" xfId="0" applyNumberFormat="1" applyFont="1" applyBorder="1" applyAlignment="1">
      <alignment horizontal="center"/>
    </xf>
    <xf numFmtId="187" fontId="2" fillId="0" borderId="3" xfId="0" applyNumberFormat="1" applyFont="1" applyBorder="1" applyAlignment="1">
      <alignment horizontal="left" wrapText="1"/>
    </xf>
    <xf numFmtId="187" fontId="2" fillId="0" borderId="6" xfId="0" applyNumberFormat="1" applyFont="1" applyBorder="1" applyAlignment="1"/>
    <xf numFmtId="187" fontId="2" fillId="0" borderId="14" xfId="0" applyNumberFormat="1" applyFont="1" applyBorder="1" applyAlignment="1">
      <alignment wrapText="1"/>
    </xf>
    <xf numFmtId="187" fontId="2" fillId="0" borderId="5" xfId="0" applyNumberFormat="1" applyFont="1" applyBorder="1" applyAlignment="1">
      <alignment wrapText="1"/>
    </xf>
    <xf numFmtId="0" fontId="1" fillId="0" borderId="0" xfId="0" applyFont="1" applyFill="1" applyAlignment="1">
      <alignment horizontal="center"/>
    </xf>
    <xf numFmtId="187" fontId="11" fillId="3" borderId="0" xfId="0" applyNumberFormat="1" applyFont="1" applyFill="1"/>
    <xf numFmtId="187" fontId="1" fillId="0" borderId="0" xfId="0" applyNumberFormat="1" applyFont="1" applyAlignment="1">
      <alignment horizontal="right"/>
    </xf>
    <xf numFmtId="0" fontId="13" fillId="0" borderId="0" xfId="0" applyFont="1" applyAlignment="1">
      <alignment vertical="center"/>
    </xf>
    <xf numFmtId="1" fontId="2" fillId="0" borderId="11" xfId="0" applyNumberFormat="1" applyFont="1" applyBorder="1" applyAlignment="1">
      <alignment horizontal="left"/>
    </xf>
    <xf numFmtId="1" fontId="2" fillId="0" borderId="2" xfId="0" applyNumberFormat="1" applyFont="1" applyBorder="1" applyAlignment="1">
      <alignment horizontal="left"/>
    </xf>
    <xf numFmtId="187" fontId="2" fillId="0" borderId="0" xfId="0" applyNumberFormat="1" applyFont="1" applyBorder="1" applyAlignment="1">
      <alignment horizontal="center"/>
    </xf>
    <xf numFmtId="187" fontId="4" fillId="0" borderId="17" xfId="0" applyNumberFormat="1" applyFont="1" applyBorder="1" applyAlignment="1">
      <alignment horizontal="center"/>
    </xf>
    <xf numFmtId="187" fontId="4" fillId="0" borderId="1" xfId="0" applyNumberFormat="1" applyFont="1" applyBorder="1" applyAlignment="1">
      <alignment horizontal="center"/>
    </xf>
    <xf numFmtId="1" fontId="2" fillId="0" borderId="5" xfId="0" applyNumberFormat="1" applyFont="1" applyBorder="1" applyAlignment="1">
      <alignment horizontal="left"/>
    </xf>
    <xf numFmtId="187" fontId="8" fillId="0" borderId="25" xfId="0" applyNumberFormat="1" applyFont="1" applyBorder="1" applyAlignment="1">
      <alignment horizontal="center"/>
    </xf>
    <xf numFmtId="1" fontId="8" fillId="0" borderId="11" xfId="0" applyNumberFormat="1" applyFont="1" applyBorder="1" applyAlignment="1">
      <alignment horizontal="left"/>
    </xf>
    <xf numFmtId="187" fontId="1" fillId="0" borderId="3" xfId="0" applyNumberFormat="1" applyFont="1" applyFill="1" applyBorder="1" applyAlignment="1">
      <alignment horizontal="left" wrapText="1"/>
    </xf>
    <xf numFmtId="1" fontId="1" fillId="0" borderId="1" xfId="0" applyNumberFormat="1" applyFont="1" applyBorder="1" applyAlignment="1">
      <alignment horizontal="left"/>
    </xf>
    <xf numFmtId="1" fontId="3" fillId="0" borderId="1" xfId="0" applyNumberFormat="1" applyFont="1" applyBorder="1" applyAlignment="1">
      <alignment horizontal="left"/>
    </xf>
    <xf numFmtId="1" fontId="1" fillId="0" borderId="2" xfId="0" applyNumberFormat="1" applyFont="1" applyBorder="1" applyAlignment="1">
      <alignment horizontal="left"/>
    </xf>
    <xf numFmtId="1" fontId="2" fillId="0" borderId="3" xfId="0" applyNumberFormat="1" applyFont="1" applyBorder="1" applyAlignment="1">
      <alignment horizontal="left"/>
    </xf>
    <xf numFmtId="1" fontId="1" fillId="2" borderId="1" xfId="0" applyNumberFormat="1" applyFont="1" applyFill="1" applyBorder="1" applyAlignment="1">
      <alignment horizontal="left"/>
    </xf>
    <xf numFmtId="1" fontId="1" fillId="0" borderId="3" xfId="0" applyNumberFormat="1" applyFont="1" applyFill="1" applyBorder="1" applyAlignment="1">
      <alignment horizontal="left"/>
    </xf>
    <xf numFmtId="1" fontId="1" fillId="0" borderId="8" xfId="0" applyNumberFormat="1" applyFont="1" applyFill="1" applyBorder="1" applyAlignment="1">
      <alignment horizontal="left"/>
    </xf>
    <xf numFmtId="1" fontId="1" fillId="0" borderId="1" xfId="0" applyNumberFormat="1" applyFont="1" applyFill="1" applyBorder="1" applyAlignment="1">
      <alignment horizontal="left"/>
    </xf>
    <xf numFmtId="1" fontId="1" fillId="0" borderId="6" xfId="0" applyNumberFormat="1" applyFont="1" applyFill="1" applyBorder="1" applyAlignment="1">
      <alignment horizontal="left"/>
    </xf>
    <xf numFmtId="1" fontId="1" fillId="0" borderId="3" xfId="0" applyNumberFormat="1" applyFont="1" applyBorder="1" applyAlignment="1">
      <alignment horizontal="left"/>
    </xf>
    <xf numFmtId="1" fontId="3" fillId="0" borderId="3" xfId="0" applyNumberFormat="1" applyFont="1" applyBorder="1" applyAlignment="1">
      <alignment horizontal="left"/>
    </xf>
    <xf numFmtId="1" fontId="6" fillId="0" borderId="3" xfId="0" applyNumberFormat="1" applyFont="1" applyBorder="1" applyAlignment="1">
      <alignment horizontal="left"/>
    </xf>
    <xf numFmtId="1" fontId="1" fillId="0" borderId="14" xfId="0" applyNumberFormat="1" applyFont="1" applyFill="1" applyBorder="1" applyAlignment="1">
      <alignment horizontal="left"/>
    </xf>
    <xf numFmtId="1" fontId="2" fillId="0" borderId="1" xfId="0" applyNumberFormat="1" applyFont="1" applyBorder="1" applyAlignment="1">
      <alignment horizontal="left"/>
    </xf>
    <xf numFmtId="1" fontId="2" fillId="0" borderId="6" xfId="0" applyNumberFormat="1" applyFont="1" applyBorder="1" applyAlignment="1">
      <alignment horizontal="left"/>
    </xf>
    <xf numFmtId="1" fontId="2" fillId="0" borderId="14" xfId="0" applyNumberFormat="1" applyFont="1" applyBorder="1" applyAlignment="1">
      <alignment horizontal="left"/>
    </xf>
    <xf numFmtId="187" fontId="2" fillId="0" borderId="5" xfId="0" applyNumberFormat="1" applyFont="1" applyBorder="1" applyAlignment="1">
      <alignment horizontal="center"/>
    </xf>
    <xf numFmtId="187" fontId="2" fillId="0" borderId="6" xfId="0" applyNumberFormat="1" applyFont="1" applyBorder="1" applyAlignment="1">
      <alignment horizontal="center"/>
    </xf>
    <xf numFmtId="0" fontId="1" fillId="0" borderId="17" xfId="0" applyFont="1" applyFill="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alignment horizontal="center"/>
    </xf>
    <xf numFmtId="0" fontId="2" fillId="0" borderId="11" xfId="0" applyFont="1" applyFill="1" applyBorder="1" applyAlignment="1">
      <alignment horizontal="center"/>
    </xf>
    <xf numFmtId="0" fontId="2" fillId="0" borderId="2" xfId="0" applyFont="1" applyFill="1" applyBorder="1" applyAlignment="1">
      <alignment horizontal="center"/>
    </xf>
    <xf numFmtId="0" fontId="2" fillId="0" borderId="1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187" fontId="11" fillId="0" borderId="0" xfId="0" applyNumberFormat="1" applyFont="1" applyFill="1"/>
    <xf numFmtId="187" fontId="2" fillId="0" borderId="12" xfId="0" applyNumberFormat="1" applyFont="1" applyFill="1" applyBorder="1"/>
    <xf numFmtId="187" fontId="2" fillId="0" borderId="13" xfId="0" applyNumberFormat="1" applyFont="1" applyFill="1" applyBorder="1"/>
    <xf numFmtId="187" fontId="1" fillId="0" borderId="12" xfId="0" applyNumberFormat="1" applyFont="1" applyFill="1" applyBorder="1"/>
    <xf numFmtId="187" fontId="1" fillId="0" borderId="9" xfId="0" applyNumberFormat="1" applyFont="1" applyFill="1" applyBorder="1"/>
    <xf numFmtId="187" fontId="1" fillId="0" borderId="13" xfId="0" applyNumberFormat="1" applyFont="1" applyFill="1" applyBorder="1"/>
    <xf numFmtId="187" fontId="1" fillId="0" borderId="7" xfId="0" applyNumberFormat="1" applyFont="1" applyFill="1" applyBorder="1"/>
    <xf numFmtId="187" fontId="1" fillId="0" borderId="29" xfId="0" applyNumberFormat="1" applyFont="1" applyFill="1" applyBorder="1"/>
    <xf numFmtId="187" fontId="1" fillId="0" borderId="30" xfId="0" applyNumberFormat="1" applyFont="1" applyFill="1" applyBorder="1"/>
    <xf numFmtId="187" fontId="1" fillId="0" borderId="27" xfId="0" applyNumberFormat="1" applyFont="1" applyFill="1" applyBorder="1"/>
    <xf numFmtId="187" fontId="1" fillId="0" borderId="19" xfId="0" applyNumberFormat="1" applyFont="1" applyFill="1" applyBorder="1"/>
    <xf numFmtId="187" fontId="1" fillId="0" borderId="17" xfId="0" applyNumberFormat="1" applyFont="1" applyFill="1" applyBorder="1"/>
    <xf numFmtId="187" fontId="1" fillId="0" borderId="21" xfId="0" applyNumberFormat="1" applyFont="1" applyFill="1" applyBorder="1"/>
    <xf numFmtId="187" fontId="1" fillId="0" borderId="0" xfId="0" applyNumberFormat="1" applyFont="1" applyFill="1" applyBorder="1"/>
    <xf numFmtId="187" fontId="1" fillId="0" borderId="4" xfId="0" applyNumberFormat="1" applyFont="1" applyFill="1" applyBorder="1"/>
    <xf numFmtId="187" fontId="1" fillId="0" borderId="3" xfId="0" applyNumberFormat="1" applyFont="1" applyFill="1" applyBorder="1" applyAlignment="1">
      <alignment horizontal="left"/>
    </xf>
    <xf numFmtId="187" fontId="9" fillId="0" borderId="3" xfId="0" applyNumberFormat="1" applyFont="1" applyFill="1" applyBorder="1" applyAlignment="1">
      <alignment horizontal="center"/>
    </xf>
    <xf numFmtId="187" fontId="2" fillId="0" borderId="3" xfId="0" applyNumberFormat="1" applyFont="1" applyFill="1" applyBorder="1" applyAlignment="1">
      <alignment horizontal="right"/>
    </xf>
    <xf numFmtId="187" fontId="2" fillId="0" borderId="6" xfId="0" applyNumberFormat="1" applyFont="1" applyFill="1" applyBorder="1" applyAlignment="1">
      <alignment horizontal="center"/>
    </xf>
    <xf numFmtId="187" fontId="2" fillId="0" borderId="6" xfId="0" applyNumberFormat="1" applyFont="1" applyFill="1" applyBorder="1" applyAlignment="1">
      <alignment horizontal="right"/>
    </xf>
    <xf numFmtId="1" fontId="2" fillId="0" borderId="6" xfId="0" applyNumberFormat="1" applyFont="1" applyFill="1" applyBorder="1" applyAlignment="1">
      <alignment horizontal="left"/>
    </xf>
    <xf numFmtId="1" fontId="2" fillId="0" borderId="6" xfId="0" applyNumberFormat="1" applyFont="1" applyFill="1" applyBorder="1" applyAlignment="1">
      <alignment horizontal="center"/>
    </xf>
    <xf numFmtId="187" fontId="1" fillId="0" borderId="14" xfId="0" applyNumberFormat="1" applyFont="1" applyFill="1" applyBorder="1"/>
    <xf numFmtId="187" fontId="1" fillId="0" borderId="5" xfId="0" applyNumberFormat="1" applyFont="1" applyFill="1" applyBorder="1"/>
    <xf numFmtId="187" fontId="1" fillId="0" borderId="2" xfId="0" applyNumberFormat="1" applyFont="1" applyFill="1" applyBorder="1"/>
    <xf numFmtId="187" fontId="1" fillId="0" borderId="14" xfId="0" applyNumberFormat="1" applyFont="1" applyFill="1" applyBorder="1" applyAlignment="1">
      <alignment horizontal="center"/>
    </xf>
    <xf numFmtId="187" fontId="2" fillId="0" borderId="11" xfId="0" applyNumberFormat="1" applyFont="1" applyFill="1" applyBorder="1" applyAlignment="1">
      <alignment horizontal="left"/>
    </xf>
    <xf numFmtId="187" fontId="2" fillId="0" borderId="2" xfId="0" applyNumberFormat="1" applyFont="1" applyFill="1" applyBorder="1" applyAlignment="1">
      <alignment horizontal="left"/>
    </xf>
    <xf numFmtId="187" fontId="2" fillId="0" borderId="21" xfId="0" applyNumberFormat="1" applyFont="1" applyFill="1" applyBorder="1" applyAlignment="1">
      <alignment horizontal="left"/>
    </xf>
    <xf numFmtId="187" fontId="2" fillId="0" borderId="21" xfId="0" applyNumberFormat="1" applyFont="1" applyFill="1" applyBorder="1" applyAlignment="1">
      <alignment horizontal="center"/>
    </xf>
    <xf numFmtId="187" fontId="2" fillId="0" borderId="19" xfId="0" applyNumberFormat="1" applyFont="1" applyFill="1" applyBorder="1" applyAlignment="1">
      <alignment horizontal="center"/>
    </xf>
    <xf numFmtId="187" fontId="2" fillId="0" borderId="25" xfId="0" applyNumberFormat="1" applyFont="1" applyFill="1" applyBorder="1" applyAlignment="1">
      <alignment horizontal="center"/>
    </xf>
    <xf numFmtId="187" fontId="1" fillId="0" borderId="1" xfId="0" applyNumberFormat="1" applyFont="1" applyFill="1" applyBorder="1" applyAlignment="1">
      <alignment horizontal="left"/>
    </xf>
    <xf numFmtId="187" fontId="1" fillId="0" borderId="27" xfId="0" applyNumberFormat="1" applyFont="1" applyFill="1" applyBorder="1" applyAlignment="1">
      <alignment horizontal="left"/>
    </xf>
    <xf numFmtId="187" fontId="1" fillId="0" borderId="2" xfId="0" applyNumberFormat="1" applyFont="1" applyFill="1" applyBorder="1" applyAlignment="1">
      <alignment horizontal="left"/>
    </xf>
    <xf numFmtId="187" fontId="2" fillId="0" borderId="3" xfId="0" applyNumberFormat="1" applyFont="1" applyFill="1" applyBorder="1" applyAlignment="1">
      <alignment horizontal="left"/>
    </xf>
    <xf numFmtId="187" fontId="1" fillId="0" borderId="8" xfId="0" applyNumberFormat="1" applyFont="1" applyFill="1" applyBorder="1" applyAlignment="1">
      <alignment horizontal="left"/>
    </xf>
    <xf numFmtId="187" fontId="2" fillId="0" borderId="22" xfId="0" applyNumberFormat="1" applyFont="1" applyFill="1" applyBorder="1" applyAlignment="1">
      <alignment horizontal="left"/>
    </xf>
    <xf numFmtId="187" fontId="2" fillId="0" borderId="1" xfId="0" applyNumberFormat="1" applyFont="1" applyFill="1" applyBorder="1" applyAlignment="1">
      <alignment horizontal="left"/>
    </xf>
    <xf numFmtId="187" fontId="2" fillId="0" borderId="1" xfId="0" applyNumberFormat="1" applyFont="1" applyFill="1" applyBorder="1" applyAlignment="1"/>
    <xf numFmtId="187" fontId="2" fillId="0" borderId="5" xfId="0" applyNumberFormat="1" applyFont="1" applyFill="1" applyBorder="1" applyAlignment="1">
      <alignment horizontal="left"/>
    </xf>
    <xf numFmtId="187" fontId="12" fillId="0" borderId="0" xfId="0" applyNumberFormat="1" applyFont="1" applyFill="1" applyBorder="1"/>
    <xf numFmtId="0" fontId="1" fillId="4" borderId="14" xfId="0" applyFont="1" applyFill="1" applyBorder="1" applyAlignment="1">
      <alignment horizontal="center"/>
    </xf>
    <xf numFmtId="187" fontId="6" fillId="4" borderId="17" xfId="0" applyNumberFormat="1" applyFont="1" applyFill="1" applyBorder="1" applyAlignment="1">
      <alignment horizontal="center"/>
    </xf>
    <xf numFmtId="187" fontId="1" fillId="4" borderId="4" xfId="0" applyNumberFormat="1" applyFont="1" applyFill="1" applyBorder="1" applyAlignment="1">
      <alignment horizontal="center"/>
    </xf>
    <xf numFmtId="187" fontId="6" fillId="4" borderId="14" xfId="0" applyNumberFormat="1" applyFont="1" applyFill="1" applyBorder="1" applyAlignment="1">
      <alignment horizontal="center"/>
    </xf>
    <xf numFmtId="187" fontId="1" fillId="4" borderId="6" xfId="0" applyNumberFormat="1" applyFont="1" applyFill="1" applyBorder="1" applyAlignment="1">
      <alignment horizontal="center"/>
    </xf>
    <xf numFmtId="187" fontId="1" fillId="4" borderId="14" xfId="0" applyNumberFormat="1" applyFont="1" applyFill="1" applyBorder="1" applyAlignment="1">
      <alignment horizontal="center"/>
    </xf>
    <xf numFmtId="1" fontId="2" fillId="0" borderId="8" xfId="0" applyNumberFormat="1" applyFont="1" applyBorder="1" applyAlignment="1">
      <alignment horizontal="center"/>
    </xf>
    <xf numFmtId="0" fontId="1" fillId="4" borderId="6" xfId="0" applyFont="1" applyFill="1" applyBorder="1" applyAlignment="1">
      <alignment horizontal="center"/>
    </xf>
    <xf numFmtId="1" fontId="1" fillId="4" borderId="14" xfId="0" applyNumberFormat="1" applyFont="1" applyFill="1" applyBorder="1" applyAlignment="1">
      <alignment horizontal="center"/>
    </xf>
    <xf numFmtId="1" fontId="1" fillId="4" borderId="6" xfId="0" applyNumberFormat="1" applyFont="1" applyFill="1" applyBorder="1" applyAlignment="1">
      <alignment horizontal="center"/>
    </xf>
    <xf numFmtId="187" fontId="1" fillId="0" borderId="6" xfId="0" applyNumberFormat="1" applyFont="1" applyFill="1" applyBorder="1" applyAlignment="1">
      <alignment horizontal="left"/>
    </xf>
    <xf numFmtId="0" fontId="1" fillId="0" borderId="3" xfId="0" applyFont="1" applyFill="1" applyBorder="1" applyAlignment="1">
      <alignment horizontal="center" vertical="top"/>
    </xf>
    <xf numFmtId="187" fontId="2" fillId="0" borderId="3" xfId="0" applyNumberFormat="1" applyFont="1" applyBorder="1" applyAlignment="1">
      <alignment horizontal="right" vertical="top"/>
    </xf>
    <xf numFmtId="187" fontId="1" fillId="0" borderId="3" xfId="0" applyNumberFormat="1" applyFont="1" applyFill="1" applyBorder="1" applyAlignment="1">
      <alignment vertical="top"/>
    </xf>
    <xf numFmtId="187" fontId="2" fillId="0" borderId="3" xfId="0" applyNumberFormat="1" applyFont="1" applyBorder="1" applyAlignment="1">
      <alignment horizontal="center" vertical="top"/>
    </xf>
    <xf numFmtId="187" fontId="2" fillId="0" borderId="3" xfId="0" applyNumberFormat="1" applyFont="1" applyFill="1" applyBorder="1" applyAlignment="1">
      <alignment horizontal="left" vertical="top"/>
    </xf>
    <xf numFmtId="0" fontId="2" fillId="0" borderId="8" xfId="0" applyFont="1" applyBorder="1" applyAlignment="1">
      <alignment horizontal="center" vertical="top"/>
    </xf>
    <xf numFmtId="1" fontId="2" fillId="0" borderId="3" xfId="0" applyNumberFormat="1" applyFont="1" applyBorder="1" applyAlignment="1">
      <alignment horizontal="left" vertical="top"/>
    </xf>
    <xf numFmtId="187" fontId="1" fillId="0" borderId="3" xfId="0" applyNumberFormat="1" applyFont="1" applyBorder="1" applyAlignment="1">
      <alignment vertical="top"/>
    </xf>
    <xf numFmtId="187" fontId="1" fillId="0" borderId="7" xfId="0" applyNumberFormat="1" applyFont="1" applyFill="1" applyBorder="1" applyAlignment="1">
      <alignment vertical="top"/>
    </xf>
    <xf numFmtId="187" fontId="4" fillId="0" borderId="9" xfId="0" applyNumberFormat="1" applyFont="1" applyBorder="1" applyAlignment="1">
      <alignment horizontal="center" vertical="top"/>
    </xf>
    <xf numFmtId="1" fontId="2" fillId="0" borderId="3" xfId="0" applyNumberFormat="1" applyFont="1" applyBorder="1" applyAlignment="1">
      <alignment horizontal="center" vertical="top"/>
    </xf>
    <xf numFmtId="0" fontId="1" fillId="0" borderId="7" xfId="0" applyFont="1" applyBorder="1" applyAlignment="1">
      <alignment horizontal="center" vertical="top"/>
    </xf>
    <xf numFmtId="0" fontId="1" fillId="0" borderId="14" xfId="0" applyFont="1" applyBorder="1" applyAlignment="1">
      <alignment horizontal="center" vertical="top"/>
    </xf>
    <xf numFmtId="0" fontId="1" fillId="0" borderId="0" xfId="0" applyFont="1" applyAlignment="1">
      <alignment vertical="top"/>
    </xf>
    <xf numFmtId="187" fontId="2" fillId="0" borderId="14" xfId="0" applyNumberFormat="1" applyFont="1" applyFill="1" applyBorder="1" applyAlignment="1">
      <alignment horizontal="left" vertical="top"/>
    </xf>
    <xf numFmtId="0" fontId="2" fillId="0" borderId="11" xfId="0" applyFont="1" applyBorder="1" applyAlignment="1">
      <alignment horizontal="center" vertical="top"/>
    </xf>
    <xf numFmtId="187" fontId="2" fillId="0" borderId="14" xfId="0" applyNumberFormat="1" applyFont="1" applyBorder="1" applyAlignment="1">
      <alignment horizontal="center" vertical="top"/>
    </xf>
    <xf numFmtId="187" fontId="4" fillId="0" borderId="0" xfId="0" applyNumberFormat="1" applyFont="1" applyBorder="1" applyAlignment="1">
      <alignment horizontal="center" vertical="top"/>
    </xf>
    <xf numFmtId="0" fontId="1" fillId="0" borderId="14" xfId="0" applyFont="1" applyFill="1" applyBorder="1" applyAlignment="1">
      <alignment horizontal="center" vertical="top"/>
    </xf>
    <xf numFmtId="1" fontId="1" fillId="0" borderId="6" xfId="0" applyNumberFormat="1" applyFont="1" applyBorder="1" applyAlignment="1">
      <alignment horizontal="left"/>
    </xf>
    <xf numFmtId="0" fontId="1" fillId="0" borderId="2" xfId="0" applyFont="1" applyFill="1" applyBorder="1" applyAlignment="1">
      <alignment horizontal="center" vertical="top"/>
    </xf>
    <xf numFmtId="0" fontId="1" fillId="0" borderId="10" xfId="0" applyFont="1" applyFill="1" applyBorder="1" applyAlignment="1">
      <alignment horizontal="center"/>
    </xf>
    <xf numFmtId="187" fontId="1" fillId="0" borderId="6" xfId="0" applyNumberFormat="1" applyFont="1" applyBorder="1" applyAlignment="1">
      <alignment horizontal="right"/>
    </xf>
    <xf numFmtId="187" fontId="1" fillId="0" borderId="32" xfId="0" applyNumberFormat="1" applyFont="1" applyBorder="1" applyAlignment="1">
      <alignment horizontal="center"/>
    </xf>
    <xf numFmtId="1" fontId="1" fillId="0" borderId="5" xfId="0" applyNumberFormat="1" applyFont="1" applyFill="1" applyBorder="1" applyAlignment="1">
      <alignment horizontal="left"/>
    </xf>
    <xf numFmtId="1" fontId="1" fillId="0" borderId="5" xfId="0" applyNumberFormat="1" applyFont="1" applyFill="1" applyBorder="1" applyAlignment="1">
      <alignment horizontal="center"/>
    </xf>
    <xf numFmtId="0" fontId="1" fillId="0" borderId="8" xfId="0" applyFont="1" applyFill="1" applyBorder="1" applyAlignment="1">
      <alignment horizontal="center"/>
    </xf>
    <xf numFmtId="0" fontId="1" fillId="0" borderId="2" xfId="0" applyFont="1" applyFill="1" applyBorder="1" applyAlignment="1">
      <alignment horizontal="center"/>
    </xf>
    <xf numFmtId="0" fontId="2" fillId="0" borderId="5" xfId="0" applyFont="1" applyBorder="1" applyAlignment="1">
      <alignment horizontal="center"/>
    </xf>
    <xf numFmtId="187" fontId="2" fillId="0" borderId="5" xfId="0" applyNumberFormat="1" applyFont="1" applyBorder="1" applyAlignment="1">
      <alignment horizontal="right"/>
    </xf>
    <xf numFmtId="1" fontId="2" fillId="0" borderId="5" xfId="0" applyNumberFormat="1" applyFont="1" applyBorder="1" applyAlignment="1">
      <alignment horizontal="center"/>
    </xf>
    <xf numFmtId="0" fontId="2" fillId="0" borderId="0" xfId="0" applyFont="1" applyBorder="1" applyAlignment="1">
      <alignment horizontal="center"/>
    </xf>
    <xf numFmtId="187" fontId="2" fillId="0" borderId="18" xfId="0" applyNumberFormat="1" applyFont="1" applyBorder="1"/>
    <xf numFmtId="0" fontId="2" fillId="0" borderId="18" xfId="0" applyFont="1" applyBorder="1" applyAlignment="1">
      <alignment horizontal="center"/>
    </xf>
    <xf numFmtId="0" fontId="2" fillId="0" borderId="20" xfId="0" applyFont="1" applyBorder="1" applyAlignment="1">
      <alignment horizontal="center"/>
    </xf>
    <xf numFmtId="0" fontId="1" fillId="0" borderId="0" xfId="0" applyFont="1" applyBorder="1"/>
    <xf numFmtId="187" fontId="2" fillId="0" borderId="21" xfId="0" applyNumberFormat="1" applyFont="1" applyBorder="1" applyAlignment="1">
      <alignment horizontal="center"/>
    </xf>
    <xf numFmtId="187" fontId="2" fillId="0" borderId="18" xfId="0" applyNumberFormat="1" applyFont="1" applyBorder="1" applyAlignment="1">
      <alignment horizontal="right"/>
    </xf>
    <xf numFmtId="187" fontId="4" fillId="0" borderId="5" xfId="0" applyNumberFormat="1" applyFont="1" applyBorder="1" applyAlignment="1">
      <alignment horizontal="center"/>
    </xf>
    <xf numFmtId="187" fontId="2" fillId="0" borderId="5" xfId="0" applyNumberFormat="1" applyFont="1" applyBorder="1" applyAlignment="1">
      <alignment horizontal="center"/>
    </xf>
    <xf numFmtId="187" fontId="15" fillId="0" borderId="11" xfId="0" applyNumberFormat="1" applyFont="1" applyBorder="1" applyAlignment="1">
      <alignment horizontal="left" vertical="center"/>
    </xf>
    <xf numFmtId="187" fontId="15" fillId="0" borderId="2" xfId="0" applyNumberFormat="1" applyFont="1" applyBorder="1" applyAlignment="1">
      <alignment horizontal="left"/>
    </xf>
    <xf numFmtId="187" fontId="15" fillId="0" borderId="11" xfId="0" applyNumberFormat="1" applyFont="1" applyBorder="1" applyAlignment="1">
      <alignment horizontal="left"/>
    </xf>
    <xf numFmtId="187" fontId="15" fillId="0" borderId="11" xfId="0" applyNumberFormat="1" applyFont="1" applyFill="1" applyBorder="1" applyAlignment="1">
      <alignment horizontal="left"/>
    </xf>
    <xf numFmtId="187" fontId="15" fillId="0" borderId="2" xfId="0" applyNumberFormat="1" applyFont="1" applyFill="1" applyBorder="1" applyAlignment="1">
      <alignment horizontal="left"/>
    </xf>
    <xf numFmtId="187" fontId="15" fillId="0" borderId="2" xfId="0" applyNumberFormat="1" applyFont="1" applyBorder="1" applyAlignment="1">
      <alignment horizontal="center"/>
    </xf>
    <xf numFmtId="0" fontId="16" fillId="0" borderId="0" xfId="0" applyFont="1" applyFill="1"/>
    <xf numFmtId="0" fontId="16" fillId="0" borderId="31" xfId="0" applyFont="1" applyBorder="1" applyAlignment="1">
      <alignment vertical="center"/>
    </xf>
    <xf numFmtId="187" fontId="6" fillId="0" borderId="27" xfId="0" applyNumberFormat="1" applyFont="1" applyFill="1" applyBorder="1" applyAlignment="1">
      <alignment horizontal="left"/>
    </xf>
    <xf numFmtId="187" fontId="6" fillId="0" borderId="1" xfId="0" applyNumberFormat="1" applyFont="1" applyFill="1" applyBorder="1" applyAlignment="1">
      <alignment horizontal="left"/>
    </xf>
    <xf numFmtId="187" fontId="6" fillId="0" borderId="0" xfId="0" applyNumberFormat="1" applyFont="1" applyFill="1" applyBorder="1" applyAlignment="1">
      <alignment horizontal="left"/>
    </xf>
    <xf numFmtId="0" fontId="16" fillId="0" borderId="0" xfId="0" applyFont="1" applyAlignment="1">
      <alignment vertical="center"/>
    </xf>
    <xf numFmtId="0" fontId="6" fillId="0" borderId="0" xfId="0" applyFont="1"/>
    <xf numFmtId="0" fontId="16" fillId="0" borderId="1" xfId="0" applyFont="1" applyBorder="1" applyAlignment="1">
      <alignment vertical="center"/>
    </xf>
    <xf numFmtId="187" fontId="6" fillId="0" borderId="10" xfId="0" applyNumberFormat="1" applyFont="1" applyFill="1" applyBorder="1" applyAlignment="1">
      <alignment horizontal="left"/>
    </xf>
    <xf numFmtId="187" fontId="6" fillId="0" borderId="2" xfId="0" applyNumberFormat="1" applyFont="1" applyFill="1" applyBorder="1" applyAlignment="1">
      <alignment horizontal="left"/>
    </xf>
    <xf numFmtId="187" fontId="15" fillId="0" borderId="3" xfId="0" applyNumberFormat="1" applyFont="1" applyBorder="1" applyAlignment="1">
      <alignment horizontal="left" vertical="top" wrapText="1"/>
    </xf>
    <xf numFmtId="187" fontId="6" fillId="0" borderId="3" xfId="0" applyNumberFormat="1" applyFont="1" applyFill="1" applyBorder="1" applyAlignment="1">
      <alignment horizontal="left" vertical="top" wrapText="1"/>
    </xf>
    <xf numFmtId="187" fontId="6" fillId="0" borderId="8" xfId="0" applyNumberFormat="1" applyFont="1" applyFill="1" applyBorder="1" applyAlignment="1">
      <alignment horizontal="left"/>
    </xf>
    <xf numFmtId="0" fontId="16" fillId="0" borderId="8" xfId="0" applyFont="1" applyBorder="1" applyAlignment="1">
      <alignment vertical="top"/>
    </xf>
    <xf numFmtId="0" fontId="16" fillId="0" borderId="13" xfId="0" applyFont="1" applyBorder="1" applyAlignment="1">
      <alignment vertical="center"/>
    </xf>
    <xf numFmtId="187" fontId="6" fillId="0" borderId="14" xfId="0" applyNumberFormat="1" applyFont="1" applyFill="1" applyBorder="1" applyAlignment="1">
      <alignment horizontal="left"/>
    </xf>
    <xf numFmtId="187" fontId="6" fillId="0" borderId="3" xfId="0" applyNumberFormat="1" applyFont="1" applyFill="1" applyBorder="1" applyAlignment="1">
      <alignment horizontal="left"/>
    </xf>
    <xf numFmtId="187" fontId="15" fillId="0" borderId="11" xfId="0" applyNumberFormat="1" applyFont="1" applyBorder="1" applyAlignment="1">
      <alignment horizontal="center"/>
    </xf>
    <xf numFmtId="187" fontId="6" fillId="0" borderId="2" xfId="0" applyNumberFormat="1" applyFont="1" applyBorder="1" applyAlignment="1">
      <alignment horizontal="left"/>
    </xf>
    <xf numFmtId="187" fontId="15" fillId="0" borderId="27" xfId="0" applyNumberFormat="1" applyFont="1" applyBorder="1" applyAlignment="1">
      <alignment horizontal="left"/>
    </xf>
    <xf numFmtId="187" fontId="15" fillId="0" borderId="1" xfId="0" applyNumberFormat="1" applyFont="1" applyFill="1" applyBorder="1" applyAlignment="1">
      <alignment horizontal="left"/>
    </xf>
    <xf numFmtId="187" fontId="15" fillId="0" borderId="1" xfId="0" applyNumberFormat="1" applyFont="1" applyBorder="1" applyAlignment="1">
      <alignment horizontal="left"/>
    </xf>
    <xf numFmtId="187" fontId="15" fillId="0" borderId="1" xfId="0" applyNumberFormat="1" applyFont="1" applyFill="1" applyBorder="1" applyAlignment="1"/>
    <xf numFmtId="187" fontId="15" fillId="0" borderId="10" xfId="0" applyNumberFormat="1" applyFont="1" applyBorder="1" applyAlignment="1">
      <alignment horizontal="left"/>
    </xf>
    <xf numFmtId="187" fontId="15" fillId="0" borderId="22" xfId="0" applyNumberFormat="1" applyFont="1" applyFill="1" applyBorder="1" applyAlignment="1">
      <alignment horizontal="left"/>
    </xf>
    <xf numFmtId="187" fontId="15" fillId="0" borderId="6" xfId="0" applyNumberFormat="1" applyFont="1" applyBorder="1" applyAlignment="1"/>
    <xf numFmtId="0" fontId="15" fillId="0" borderId="12" xfId="0" applyFont="1" applyFill="1" applyBorder="1"/>
    <xf numFmtId="0" fontId="15" fillId="0" borderId="13" xfId="0" applyFont="1" applyFill="1" applyBorder="1"/>
    <xf numFmtId="0" fontId="15" fillId="0" borderId="21" xfId="0" applyFont="1" applyFill="1" applyBorder="1"/>
    <xf numFmtId="0" fontId="15" fillId="0" borderId="0" xfId="0" applyFont="1" applyFill="1" applyBorder="1"/>
    <xf numFmtId="0" fontId="15" fillId="0" borderId="4" xfId="0" applyFont="1" applyFill="1" applyBorder="1"/>
    <xf numFmtId="0" fontId="6" fillId="0" borderId="12" xfId="0" applyFont="1" applyFill="1" applyBorder="1"/>
    <xf numFmtId="0" fontId="6" fillId="0" borderId="9" xfId="0" applyFont="1" applyFill="1" applyBorder="1"/>
    <xf numFmtId="0" fontId="6" fillId="0" borderId="32" xfId="0" applyFont="1" applyFill="1" applyBorder="1"/>
    <xf numFmtId="0" fontId="6" fillId="0" borderId="13" xfId="0" applyFont="1" applyFill="1" applyBorder="1"/>
    <xf numFmtId="0" fontId="6" fillId="0" borderId="7" xfId="0" applyFont="1" applyFill="1" applyBorder="1" applyAlignment="1">
      <alignment vertical="top"/>
    </xf>
    <xf numFmtId="0" fontId="6" fillId="0" borderId="16" xfId="0" applyFont="1" applyFill="1" applyBorder="1"/>
    <xf numFmtId="0" fontId="6" fillId="0" borderId="4" xfId="0" applyFont="1" applyFill="1" applyBorder="1"/>
    <xf numFmtId="0" fontId="6" fillId="0" borderId="17" xfId="0" applyFont="1" applyFill="1" applyBorder="1" applyAlignment="1">
      <alignment vertical="top"/>
    </xf>
    <xf numFmtId="0" fontId="6" fillId="0" borderId="13" xfId="0" applyFont="1" applyFill="1" applyBorder="1" applyAlignment="1">
      <alignment vertical="top"/>
    </xf>
    <xf numFmtId="0" fontId="6" fillId="0" borderId="7" xfId="0" applyFont="1" applyFill="1" applyBorder="1"/>
    <xf numFmtId="0" fontId="6" fillId="0" borderId="17" xfId="0" applyFont="1" applyFill="1" applyBorder="1"/>
    <xf numFmtId="0" fontId="6" fillId="0" borderId="0" xfId="0" applyFont="1" applyFill="1" applyBorder="1"/>
    <xf numFmtId="0" fontId="6" fillId="0" borderId="27" xfId="0" applyFont="1" applyFill="1" applyBorder="1"/>
    <xf numFmtId="187" fontId="6" fillId="0" borderId="14" xfId="0" applyNumberFormat="1" applyFont="1" applyFill="1" applyBorder="1" applyAlignment="1">
      <alignment horizontal="center"/>
    </xf>
    <xf numFmtId="0" fontId="6" fillId="0" borderId="14" xfId="0" applyFont="1" applyFill="1" applyBorder="1" applyAlignment="1">
      <alignment horizontal="center"/>
    </xf>
    <xf numFmtId="1" fontId="6" fillId="0" borderId="14" xfId="0" applyNumberFormat="1" applyFont="1" applyFill="1" applyBorder="1" applyAlignment="1">
      <alignment horizontal="center"/>
    </xf>
    <xf numFmtId="187" fontId="6" fillId="0" borderId="6" xfId="0" applyNumberFormat="1" applyFont="1" applyFill="1" applyBorder="1" applyAlignment="1">
      <alignment horizontal="center"/>
    </xf>
    <xf numFmtId="0" fontId="6" fillId="0" borderId="6" xfId="0" applyFont="1" applyFill="1" applyBorder="1" applyAlignment="1">
      <alignment horizontal="center"/>
    </xf>
    <xf numFmtId="1" fontId="6" fillId="0" borderId="6" xfId="0" applyNumberFormat="1" applyFont="1" applyFill="1" applyBorder="1" applyAlignment="1">
      <alignment horizontal="center"/>
    </xf>
    <xf numFmtId="0" fontId="15" fillId="0" borderId="11" xfId="0" applyFont="1" applyBorder="1" applyAlignment="1">
      <alignment horizontal="center"/>
    </xf>
    <xf numFmtId="1" fontId="15" fillId="0" borderId="11" xfId="0" applyNumberFormat="1" applyFont="1" applyBorder="1" applyAlignment="1">
      <alignment horizontal="left"/>
    </xf>
    <xf numFmtId="0" fontId="15" fillId="0" borderId="2" xfId="0" applyFont="1" applyBorder="1" applyAlignment="1">
      <alignment horizontal="center"/>
    </xf>
    <xf numFmtId="1" fontId="15" fillId="0" borderId="2" xfId="0" applyNumberFormat="1" applyFont="1" applyBorder="1" applyAlignment="1">
      <alignment horizontal="left"/>
    </xf>
    <xf numFmtId="187" fontId="15" fillId="0" borderId="14" xfId="0" applyNumberFormat="1" applyFont="1" applyFill="1" applyBorder="1" applyAlignment="1">
      <alignment horizontal="left"/>
    </xf>
    <xf numFmtId="1" fontId="15" fillId="0" borderId="5" xfId="0" applyNumberFormat="1" applyFont="1" applyBorder="1" applyAlignment="1">
      <alignment horizontal="left"/>
    </xf>
    <xf numFmtId="187" fontId="15" fillId="0" borderId="21" xfId="0" applyNumberFormat="1" applyFont="1" applyFill="1" applyBorder="1" applyAlignment="1">
      <alignment horizontal="center"/>
    </xf>
    <xf numFmtId="0" fontId="15" fillId="0" borderId="5" xfId="0" applyFont="1" applyBorder="1" applyAlignment="1">
      <alignment horizontal="center"/>
    </xf>
    <xf numFmtId="1" fontId="15" fillId="0" borderId="5" xfId="0" applyNumberFormat="1" applyFont="1" applyBorder="1" applyAlignment="1">
      <alignment horizontal="center"/>
    </xf>
    <xf numFmtId="187" fontId="15" fillId="0" borderId="19" xfId="0" applyNumberFormat="1" applyFont="1" applyFill="1" applyBorder="1" applyAlignment="1">
      <alignment horizontal="center"/>
    </xf>
    <xf numFmtId="0" fontId="15" fillId="0" borderId="6" xfId="0" applyFont="1" applyBorder="1" applyAlignment="1">
      <alignment horizontal="center"/>
    </xf>
    <xf numFmtId="1" fontId="15" fillId="0" borderId="6" xfId="0" applyNumberFormat="1" applyFont="1" applyBorder="1" applyAlignment="1">
      <alignment horizontal="center"/>
    </xf>
    <xf numFmtId="187" fontId="15" fillId="0" borderId="25" xfId="0" applyNumberFormat="1" applyFont="1" applyFill="1" applyBorder="1" applyAlignment="1">
      <alignment horizontal="left" vertical="top"/>
    </xf>
    <xf numFmtId="1" fontId="6" fillId="0" borderId="1" xfId="0" applyNumberFormat="1" applyFont="1" applyBorder="1" applyAlignment="1">
      <alignment horizontal="left"/>
    </xf>
    <xf numFmtId="187" fontId="6" fillId="0" borderId="25" xfId="0" applyNumberFormat="1" applyFont="1" applyFill="1" applyBorder="1" applyAlignment="1">
      <alignment horizontal="left" vertical="top"/>
    </xf>
    <xf numFmtId="1" fontId="6" fillId="0" borderId="1" xfId="0" applyNumberFormat="1" applyFont="1" applyFill="1" applyBorder="1" applyAlignment="1">
      <alignment horizontal="left"/>
    </xf>
    <xf numFmtId="1" fontId="6" fillId="0" borderId="10" xfId="0" applyNumberFormat="1" applyFont="1" applyBorder="1" applyAlignment="1">
      <alignment horizontal="left"/>
    </xf>
    <xf numFmtId="1" fontId="6" fillId="0" borderId="2" xfId="0" applyNumberFormat="1" applyFont="1" applyBorder="1" applyAlignment="1">
      <alignment horizontal="left"/>
    </xf>
    <xf numFmtId="187" fontId="15" fillId="0" borderId="3" xfId="0" applyNumberFormat="1" applyFont="1" applyFill="1" applyBorder="1" applyAlignment="1">
      <alignment horizontal="left" vertical="top"/>
    </xf>
    <xf numFmtId="1" fontId="15" fillId="0" borderId="3" xfId="0" applyNumberFormat="1" applyFont="1" applyBorder="1" applyAlignment="1">
      <alignment horizontal="left" vertical="top"/>
    </xf>
    <xf numFmtId="187" fontId="6" fillId="0" borderId="3" xfId="0" applyNumberFormat="1" applyFont="1" applyFill="1" applyBorder="1" applyAlignment="1">
      <alignment horizontal="left" vertical="top"/>
    </xf>
    <xf numFmtId="1" fontId="6" fillId="0" borderId="3" xfId="0" applyNumberFormat="1" applyFont="1" applyFill="1" applyBorder="1" applyAlignment="1">
      <alignment horizontal="left" vertical="top"/>
    </xf>
    <xf numFmtId="1" fontId="6" fillId="0" borderId="8" xfId="0" applyNumberFormat="1" applyFont="1" applyFill="1" applyBorder="1" applyAlignment="1">
      <alignment horizontal="left"/>
    </xf>
    <xf numFmtId="187" fontId="6" fillId="0" borderId="1" xfId="0" applyNumberFormat="1" applyFont="1" applyFill="1" applyBorder="1" applyAlignment="1">
      <alignment horizontal="center"/>
    </xf>
    <xf numFmtId="0" fontId="6" fillId="0" borderId="5" xfId="0" applyFont="1" applyFill="1" applyBorder="1" applyAlignment="1">
      <alignment horizontal="center"/>
    </xf>
    <xf numFmtId="1" fontId="6" fillId="0" borderId="6" xfId="0" applyNumberFormat="1" applyFont="1" applyFill="1" applyBorder="1" applyAlignment="1">
      <alignment horizontal="left"/>
    </xf>
    <xf numFmtId="187" fontId="15" fillId="0" borderId="14" xfId="0" applyNumberFormat="1" applyFont="1" applyFill="1" applyBorder="1" applyAlignment="1">
      <alignment horizontal="left" vertical="top"/>
    </xf>
    <xf numFmtId="0" fontId="15" fillId="0" borderId="14" xfId="0" applyFont="1" applyBorder="1" applyAlignment="1">
      <alignment horizontal="center" vertical="top"/>
    </xf>
    <xf numFmtId="1" fontId="15" fillId="0" borderId="14" xfId="0" applyNumberFormat="1" applyFont="1" applyBorder="1" applyAlignment="1">
      <alignment horizontal="left" vertical="top"/>
    </xf>
    <xf numFmtId="187" fontId="15" fillId="0" borderId="2" xfId="0" applyNumberFormat="1" applyFont="1" applyFill="1" applyBorder="1" applyAlignment="1">
      <alignment horizontal="left" vertical="top"/>
    </xf>
    <xf numFmtId="0" fontId="15" fillId="0" borderId="2" xfId="0" applyFont="1" applyBorder="1" applyAlignment="1">
      <alignment horizontal="center" vertical="top"/>
    </xf>
    <xf numFmtId="1" fontId="15" fillId="0" borderId="2" xfId="0" applyNumberFormat="1" applyFont="1" applyBorder="1" applyAlignment="1">
      <alignment horizontal="left" vertical="top"/>
    </xf>
    <xf numFmtId="1" fontId="6" fillId="0" borderId="6" xfId="0" applyNumberFormat="1" applyFont="1" applyBorder="1" applyAlignment="1">
      <alignment horizontal="left"/>
    </xf>
    <xf numFmtId="0" fontId="15" fillId="0" borderId="14" xfId="0" applyFont="1" applyBorder="1" applyAlignment="1">
      <alignment horizontal="center"/>
    </xf>
    <xf numFmtId="187" fontId="15" fillId="0" borderId="27" xfId="0" applyNumberFormat="1" applyFont="1" applyFill="1" applyBorder="1" applyAlignment="1">
      <alignment horizontal="left"/>
    </xf>
    <xf numFmtId="0" fontId="15" fillId="0" borderId="1" xfId="0" applyFont="1" applyBorder="1" applyAlignment="1">
      <alignment horizontal="center"/>
    </xf>
    <xf numFmtId="1" fontId="15" fillId="0" borderId="1" xfId="0" applyNumberFormat="1" applyFont="1" applyBorder="1" applyAlignment="1">
      <alignment horizontal="left"/>
    </xf>
    <xf numFmtId="187" fontId="15" fillId="0" borderId="6" xfId="0" applyNumberFormat="1" applyFont="1" applyFill="1" applyBorder="1" applyAlignment="1">
      <alignment horizontal="center"/>
    </xf>
    <xf numFmtId="187" fontId="15" fillId="0" borderId="5" xfId="0" applyNumberFormat="1" applyFont="1" applyFill="1" applyBorder="1" applyAlignment="1">
      <alignment horizontal="left"/>
    </xf>
    <xf numFmtId="0" fontId="15" fillId="0" borderId="3" xfId="0" applyFont="1" applyFill="1" applyBorder="1" applyAlignment="1">
      <alignment horizontal="center"/>
    </xf>
    <xf numFmtId="1" fontId="6" fillId="0" borderId="3" xfId="0" applyNumberFormat="1" applyFont="1" applyFill="1" applyBorder="1" applyAlignment="1">
      <alignment horizontal="left"/>
    </xf>
    <xf numFmtId="1" fontId="15" fillId="0" borderId="14" xfId="0" applyNumberFormat="1" applyFont="1" applyBorder="1" applyAlignment="1">
      <alignment horizontal="left"/>
    </xf>
    <xf numFmtId="1" fontId="15" fillId="0" borderId="10" xfId="0" applyNumberFormat="1" applyFont="1" applyBorder="1" applyAlignment="1">
      <alignment horizontal="left"/>
    </xf>
    <xf numFmtId="0" fontId="6" fillId="0" borderId="5" xfId="0" applyFont="1" applyBorder="1" applyAlignment="1">
      <alignment horizontal="center"/>
    </xf>
    <xf numFmtId="1" fontId="15" fillId="0" borderId="6" xfId="0" applyNumberFormat="1" applyFont="1" applyFill="1" applyBorder="1" applyAlignment="1">
      <alignment horizontal="left"/>
    </xf>
    <xf numFmtId="187" fontId="15" fillId="0" borderId="11" xfId="0" applyNumberFormat="1" applyFont="1" applyBorder="1" applyAlignment="1">
      <alignment horizontal="right"/>
    </xf>
    <xf numFmtId="187" fontId="6" fillId="0" borderId="14" xfId="0" applyNumberFormat="1" applyFont="1" applyFill="1" applyBorder="1"/>
    <xf numFmtId="187" fontId="15" fillId="0" borderId="2" xfId="0" applyNumberFormat="1" applyFont="1" applyBorder="1" applyAlignment="1">
      <alignment horizontal="right"/>
    </xf>
    <xf numFmtId="187" fontId="6" fillId="0" borderId="6" xfId="0" applyNumberFormat="1" applyFont="1" applyFill="1" applyBorder="1"/>
    <xf numFmtId="187" fontId="6" fillId="0" borderId="5" xfId="0" applyNumberFormat="1" applyFont="1" applyFill="1" applyBorder="1"/>
    <xf numFmtId="187" fontId="15" fillId="0" borderId="14" xfId="0" applyNumberFormat="1" applyFont="1" applyBorder="1" applyAlignment="1">
      <alignment horizontal="right"/>
    </xf>
    <xf numFmtId="187" fontId="15" fillId="0" borderId="5" xfId="0" applyNumberFormat="1" applyFont="1" applyBorder="1" applyAlignment="1">
      <alignment horizontal="right"/>
    </xf>
    <xf numFmtId="187" fontId="15" fillId="0" borderId="6" xfId="0" applyNumberFormat="1" applyFont="1" applyBorder="1" applyAlignment="1">
      <alignment horizontal="right"/>
    </xf>
    <xf numFmtId="187" fontId="15" fillId="0" borderId="5" xfId="0" applyNumberFormat="1" applyFont="1" applyBorder="1" applyAlignment="1">
      <alignment horizontal="center"/>
    </xf>
    <xf numFmtId="187" fontId="6" fillId="0" borderId="27" xfId="0" applyNumberFormat="1" applyFont="1" applyBorder="1" applyAlignment="1">
      <alignment horizontal="right"/>
    </xf>
    <xf numFmtId="187" fontId="6" fillId="0" borderId="10" xfId="0" applyNumberFormat="1" applyFont="1" applyFill="1" applyBorder="1"/>
    <xf numFmtId="187" fontId="6" fillId="0" borderId="1" xfId="0" applyNumberFormat="1" applyFont="1" applyBorder="1" applyAlignment="1">
      <alignment horizontal="center"/>
    </xf>
    <xf numFmtId="187" fontId="6" fillId="0" borderId="1" xfId="0" applyNumberFormat="1" applyFont="1" applyBorder="1" applyAlignment="1">
      <alignment horizontal="right"/>
    </xf>
    <xf numFmtId="187" fontId="6" fillId="0" borderId="1" xfId="0" applyNumberFormat="1" applyFont="1" applyFill="1" applyBorder="1"/>
    <xf numFmtId="187" fontId="6" fillId="0" borderId="10" xfId="0" applyNumberFormat="1" applyFont="1" applyBorder="1" applyAlignment="1">
      <alignment horizontal="right"/>
    </xf>
    <xf numFmtId="187" fontId="6" fillId="0" borderId="10" xfId="0" applyNumberFormat="1" applyFont="1" applyBorder="1" applyAlignment="1">
      <alignment horizontal="center"/>
    </xf>
    <xf numFmtId="187" fontId="6" fillId="0" borderId="2" xfId="0" applyNumberFormat="1" applyFont="1" applyBorder="1" applyAlignment="1">
      <alignment horizontal="right"/>
    </xf>
    <xf numFmtId="187" fontId="6" fillId="0" borderId="2" xfId="0" applyNumberFormat="1" applyFont="1" applyFill="1" applyBorder="1"/>
    <xf numFmtId="187" fontId="6" fillId="0" borderId="2" xfId="0" applyNumberFormat="1" applyFont="1" applyBorder="1" applyAlignment="1">
      <alignment horizontal="center"/>
    </xf>
    <xf numFmtId="187" fontId="15" fillId="0" borderId="3" xfId="0" applyNumberFormat="1" applyFont="1" applyBorder="1" applyAlignment="1">
      <alignment horizontal="right" vertical="top"/>
    </xf>
    <xf numFmtId="187" fontId="6" fillId="0" borderId="3" xfId="0" applyNumberFormat="1" applyFont="1" applyFill="1" applyBorder="1" applyAlignment="1">
      <alignment vertical="top"/>
    </xf>
    <xf numFmtId="187" fontId="15" fillId="0" borderId="3" xfId="0" applyNumberFormat="1" applyFont="1" applyBorder="1" applyAlignment="1">
      <alignment horizontal="center" vertical="top"/>
    </xf>
    <xf numFmtId="187" fontId="6" fillId="0" borderId="3" xfId="0" applyNumberFormat="1" applyFont="1" applyFill="1" applyBorder="1" applyAlignment="1">
      <alignment horizontal="right" vertical="top"/>
    </xf>
    <xf numFmtId="187" fontId="6" fillId="0" borderId="3" xfId="0" applyNumberFormat="1" applyFont="1" applyFill="1" applyBorder="1" applyAlignment="1">
      <alignment horizontal="center" vertical="top"/>
    </xf>
    <xf numFmtId="187" fontId="6" fillId="0" borderId="8" xfId="0" applyNumberFormat="1" applyFont="1" applyFill="1" applyBorder="1" applyAlignment="1">
      <alignment horizontal="right"/>
    </xf>
    <xf numFmtId="187" fontId="6" fillId="0" borderId="8" xfId="0" applyNumberFormat="1" applyFont="1" applyFill="1" applyBorder="1" applyAlignment="1">
      <alignment horizontal="center"/>
    </xf>
    <xf numFmtId="187" fontId="6" fillId="0" borderId="1" xfId="0" applyNumberFormat="1" applyFont="1" applyFill="1" applyBorder="1" applyAlignment="1">
      <alignment horizontal="right"/>
    </xf>
    <xf numFmtId="187" fontId="6" fillId="0" borderId="6" xfId="0" applyNumberFormat="1" applyFont="1" applyFill="1" applyBorder="1" applyAlignment="1">
      <alignment horizontal="right"/>
    </xf>
    <xf numFmtId="187" fontId="15" fillId="0" borderId="14" xfId="0" applyNumberFormat="1" applyFont="1" applyBorder="1" applyAlignment="1">
      <alignment horizontal="right" vertical="top"/>
    </xf>
    <xf numFmtId="187" fontId="6" fillId="0" borderId="14" xfId="0" applyNumberFormat="1" applyFont="1" applyFill="1" applyBorder="1" applyAlignment="1">
      <alignment vertical="top"/>
    </xf>
    <xf numFmtId="187" fontId="15" fillId="0" borderId="14" xfId="0" applyNumberFormat="1" applyFont="1" applyBorder="1" applyAlignment="1">
      <alignment horizontal="center" vertical="top"/>
    </xf>
    <xf numFmtId="187" fontId="15" fillId="0" borderId="2" xfId="0" applyNumberFormat="1" applyFont="1" applyBorder="1" applyAlignment="1">
      <alignment horizontal="right" vertical="top"/>
    </xf>
    <xf numFmtId="187" fontId="6" fillId="0" borderId="2" xfId="0" applyNumberFormat="1" applyFont="1" applyFill="1" applyBorder="1" applyAlignment="1">
      <alignment vertical="top"/>
    </xf>
    <xf numFmtId="187" fontId="15" fillId="0" borderId="2" xfId="0" applyNumberFormat="1" applyFont="1" applyBorder="1" applyAlignment="1">
      <alignment horizontal="center" vertical="top"/>
    </xf>
    <xf numFmtId="187" fontId="6" fillId="0" borderId="3" xfId="0" applyNumberFormat="1" applyFont="1" applyBorder="1" applyAlignment="1">
      <alignment horizontal="right"/>
    </xf>
    <xf numFmtId="187" fontId="6" fillId="0" borderId="3" xfId="0" applyNumberFormat="1" applyFont="1" applyFill="1" applyBorder="1"/>
    <xf numFmtId="187" fontId="6" fillId="0" borderId="3" xfId="0" applyNumberFormat="1" applyFont="1" applyBorder="1" applyAlignment="1">
      <alignment horizontal="center"/>
    </xf>
    <xf numFmtId="187" fontId="15" fillId="0" borderId="14" xfId="0" applyNumberFormat="1" applyFont="1" applyBorder="1" applyAlignment="1">
      <alignment horizontal="center"/>
    </xf>
    <xf numFmtId="187" fontId="15" fillId="0" borderId="1" xfId="0" applyNumberFormat="1" applyFont="1" applyFill="1" applyBorder="1" applyAlignment="1">
      <alignment horizontal="right"/>
    </xf>
    <xf numFmtId="187" fontId="15" fillId="0" borderId="1" xfId="0" applyNumberFormat="1" applyFont="1" applyBorder="1" applyAlignment="1">
      <alignment horizontal="center"/>
    </xf>
    <xf numFmtId="187" fontId="15" fillId="0" borderId="6" xfId="0" applyNumberFormat="1" applyFont="1" applyBorder="1" applyAlignment="1">
      <alignment horizontal="center"/>
    </xf>
    <xf numFmtId="187" fontId="15" fillId="0" borderId="1" xfId="0" applyNumberFormat="1" applyFont="1" applyBorder="1" applyAlignment="1">
      <alignment horizontal="right"/>
    </xf>
    <xf numFmtId="187" fontId="6" fillId="0" borderId="3" xfId="0" applyNumberFormat="1" applyFont="1" applyFill="1" applyBorder="1" applyAlignment="1">
      <alignment horizontal="right"/>
    </xf>
    <xf numFmtId="187" fontId="6" fillId="0" borderId="3" xfId="0" applyNumberFormat="1" applyFont="1" applyFill="1" applyBorder="1" applyAlignment="1">
      <alignment horizontal="center"/>
    </xf>
    <xf numFmtId="187" fontId="15" fillId="0" borderId="6" xfId="0" applyNumberFormat="1" applyFont="1" applyFill="1" applyBorder="1" applyAlignment="1">
      <alignment horizontal="right"/>
    </xf>
    <xf numFmtId="187" fontId="15" fillId="0" borderId="8" xfId="0" applyNumberFormat="1" applyFont="1" applyBorder="1" applyAlignment="1">
      <alignment horizontal="right"/>
    </xf>
    <xf numFmtId="187" fontId="6" fillId="0" borderId="8" xfId="0" applyNumberFormat="1" applyFont="1" applyFill="1" applyBorder="1"/>
    <xf numFmtId="187" fontId="15" fillId="0" borderId="8" xfId="0" applyNumberFormat="1" applyFont="1" applyBorder="1" applyAlignment="1">
      <alignment horizontal="center"/>
    </xf>
    <xf numFmtId="187" fontId="15" fillId="0" borderId="30" xfId="0" applyNumberFormat="1" applyFont="1" applyBorder="1" applyAlignment="1">
      <alignment horizontal="left"/>
    </xf>
    <xf numFmtId="187" fontId="15" fillId="0" borderId="30" xfId="0" applyNumberFormat="1" applyFont="1" applyFill="1" applyBorder="1" applyAlignment="1">
      <alignment horizontal="left"/>
    </xf>
    <xf numFmtId="0" fontId="15" fillId="0" borderId="8" xfId="0" applyFont="1" applyBorder="1" applyAlignment="1">
      <alignment horizontal="center"/>
    </xf>
    <xf numFmtId="187" fontId="15" fillId="0" borderId="27" xfId="0" applyNumberFormat="1" applyFont="1" applyBorder="1" applyAlignment="1">
      <alignment horizontal="center"/>
    </xf>
    <xf numFmtId="187" fontId="15" fillId="0" borderId="1" xfId="0" applyNumberFormat="1" applyFont="1" applyFill="1" applyBorder="1" applyAlignment="1">
      <alignment horizontal="center"/>
    </xf>
    <xf numFmtId="0" fontId="6" fillId="0" borderId="28" xfId="0" applyFont="1" applyBorder="1" applyAlignment="1">
      <alignment horizontal="center"/>
    </xf>
    <xf numFmtId="1" fontId="15" fillId="0" borderId="1" xfId="0" applyNumberFormat="1" applyFont="1" applyBorder="1" applyAlignment="1">
      <alignment horizontal="center"/>
    </xf>
    <xf numFmtId="187" fontId="15" fillId="0" borderId="2" xfId="0" applyNumberFormat="1" applyFont="1" applyFill="1" applyBorder="1" applyAlignment="1">
      <alignment horizontal="center"/>
    </xf>
    <xf numFmtId="0" fontId="6" fillId="0" borderId="33" xfId="0" applyFont="1" applyBorder="1" applyAlignment="1">
      <alignment horizontal="center"/>
    </xf>
    <xf numFmtId="1" fontId="15" fillId="0" borderId="2" xfId="0" applyNumberFormat="1" applyFont="1" applyBorder="1" applyAlignment="1">
      <alignment horizontal="center"/>
    </xf>
    <xf numFmtId="187" fontId="2" fillId="0" borderId="0" xfId="0" applyNumberFormat="1" applyFont="1" applyFill="1" applyBorder="1"/>
    <xf numFmtId="0" fontId="2" fillId="0" borderId="0" xfId="0" applyFont="1" applyBorder="1"/>
    <xf numFmtId="0" fontId="2" fillId="0" borderId="21" xfId="0" applyFont="1" applyBorder="1"/>
    <xf numFmtId="0" fontId="2" fillId="0" borderId="10" xfId="0" applyFont="1" applyFill="1" applyBorder="1" applyAlignment="1">
      <alignment horizontal="center"/>
    </xf>
    <xf numFmtId="0" fontId="15" fillId="0" borderId="32" xfId="0" applyFont="1" applyFill="1" applyBorder="1"/>
    <xf numFmtId="187" fontId="15" fillId="0" borderId="10" xfId="0" applyNumberFormat="1" applyFont="1" applyBorder="1" applyAlignment="1">
      <alignment horizontal="right"/>
    </xf>
    <xf numFmtId="187" fontId="15" fillId="0" borderId="10" xfId="0" applyNumberFormat="1" applyFont="1" applyBorder="1" applyAlignment="1">
      <alignment horizontal="center"/>
    </xf>
    <xf numFmtId="187" fontId="15" fillId="0" borderId="10" xfId="0" applyNumberFormat="1" applyFont="1" applyFill="1" applyBorder="1" applyAlignment="1">
      <alignment horizontal="left"/>
    </xf>
    <xf numFmtId="0" fontId="15" fillId="0" borderId="10" xfId="0" applyFont="1" applyBorder="1" applyAlignment="1">
      <alignment horizontal="center"/>
    </xf>
    <xf numFmtId="0" fontId="15" fillId="0" borderId="2" xfId="0" applyFont="1" applyFill="1" applyBorder="1"/>
    <xf numFmtId="0" fontId="15" fillId="0" borderId="3" xfId="0" applyFont="1" applyBorder="1" applyAlignment="1">
      <alignment horizontal="center" vertical="top"/>
    </xf>
    <xf numFmtId="0" fontId="14" fillId="0" borderId="0" xfId="0" applyFont="1" applyFill="1" applyAlignment="1">
      <alignment horizontal="center"/>
    </xf>
    <xf numFmtId="0" fontId="14" fillId="0" borderId="4" xfId="0" applyFont="1" applyFill="1" applyBorder="1" applyAlignment="1">
      <alignment horizontal="center"/>
    </xf>
    <xf numFmtId="0" fontId="14" fillId="0" borderId="0" xfId="0" applyFont="1" applyAlignment="1">
      <alignment horizontal="center"/>
    </xf>
    <xf numFmtId="0" fontId="10" fillId="0" borderId="14" xfId="0" applyFont="1" applyBorder="1" applyAlignment="1">
      <alignment horizontal="left"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187" fontId="2" fillId="0" borderId="14" xfId="0" applyNumberFormat="1" applyFont="1" applyFill="1" applyBorder="1" applyAlignment="1">
      <alignment horizontal="center"/>
    </xf>
    <xf numFmtId="187" fontId="2" fillId="0" borderId="5" xfId="0" applyNumberFormat="1" applyFont="1" applyFill="1" applyBorder="1" applyAlignment="1">
      <alignment horizontal="center"/>
    </xf>
    <xf numFmtId="187" fontId="2" fillId="0" borderId="6" xfId="0" applyNumberFormat="1" applyFont="1" applyFill="1" applyBorder="1" applyAlignment="1">
      <alignment horizontal="center"/>
    </xf>
    <xf numFmtId="187" fontId="1" fillId="0" borderId="14" xfId="0" applyNumberFormat="1" applyFont="1" applyFill="1" applyBorder="1" applyAlignment="1">
      <alignment horizontal="center"/>
    </xf>
    <xf numFmtId="187" fontId="1" fillId="0" borderId="5" xfId="0" applyNumberFormat="1" applyFont="1" applyFill="1" applyBorder="1" applyAlignment="1">
      <alignment horizontal="center"/>
    </xf>
    <xf numFmtId="187" fontId="1" fillId="0" borderId="6" xfId="0" applyNumberFormat="1" applyFont="1" applyFill="1" applyBorder="1" applyAlignment="1">
      <alignment horizontal="center"/>
    </xf>
    <xf numFmtId="187" fontId="2" fillId="0" borderId="14" xfId="0" applyNumberFormat="1" applyFont="1" applyBorder="1" applyAlignment="1">
      <alignment horizontal="center"/>
    </xf>
    <xf numFmtId="187" fontId="2" fillId="0" borderId="5" xfId="0" applyNumberFormat="1" applyFont="1" applyBorder="1" applyAlignment="1">
      <alignment horizontal="center"/>
    </xf>
    <xf numFmtId="187" fontId="2" fillId="0" borderId="6" xfId="0" applyNumberFormat="1" applyFont="1" applyBorder="1" applyAlignment="1">
      <alignment horizontal="center"/>
    </xf>
    <xf numFmtId="187" fontId="6" fillId="0" borderId="14" xfId="0" applyNumberFormat="1" applyFont="1" applyFill="1" applyBorder="1" applyAlignment="1">
      <alignment horizontal="center" vertical="top"/>
    </xf>
    <xf numFmtId="187" fontId="6" fillId="0" borderId="5" xfId="0" applyNumberFormat="1" applyFont="1" applyFill="1" applyBorder="1" applyAlignment="1">
      <alignment horizontal="center" vertical="top"/>
    </xf>
    <xf numFmtId="187" fontId="6" fillId="0" borderId="6" xfId="0" applyNumberFormat="1" applyFont="1" applyFill="1" applyBorder="1" applyAlignment="1">
      <alignment horizontal="center" vertical="top"/>
    </xf>
    <xf numFmtId="187" fontId="15" fillId="0" borderId="14" xfId="0" applyNumberFormat="1" applyFont="1" applyBorder="1" applyAlignment="1">
      <alignment horizontal="center" vertical="top"/>
    </xf>
    <xf numFmtId="187" fontId="15" fillId="0" borderId="5" xfId="0" applyNumberFormat="1" applyFont="1" applyBorder="1" applyAlignment="1">
      <alignment horizontal="center" vertical="top"/>
    </xf>
    <xf numFmtId="187" fontId="15" fillId="0" borderId="6" xfId="0" applyNumberFormat="1" applyFont="1" applyBorder="1" applyAlignment="1">
      <alignment horizontal="center" vertical="top"/>
    </xf>
    <xf numFmtId="0" fontId="16" fillId="0" borderId="14" xfId="0"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1" fontId="2" fillId="0" borderId="0" xfId="0" applyNumberFormat="1" applyFont="1" applyBorder="1" applyAlignment="1">
      <alignment horizontal="center"/>
    </xf>
    <xf numFmtId="0" fontId="1" fillId="0" borderId="0" xfId="0"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I165"/>
  <sheetViews>
    <sheetView tabSelected="1" topLeftCell="A121" zoomScaleNormal="100" workbookViewId="0">
      <selection activeCell="A12" sqref="A12"/>
    </sheetView>
  </sheetViews>
  <sheetFormatPr defaultColWidth="9" defaultRowHeight="21.75" x14ac:dyDescent="0.5"/>
  <cols>
    <col min="1" max="1" width="5.375" style="148" customWidth="1"/>
    <col min="2" max="2" width="55.25" style="42" customWidth="1"/>
    <col min="3" max="3" width="11.75" style="42" customWidth="1"/>
    <col min="4" max="4" width="11.625" style="42" customWidth="1"/>
    <col min="5" max="5" width="9.625" style="42" customWidth="1"/>
    <col min="6" max="6" width="47" style="42" customWidth="1"/>
    <col min="7" max="7" width="27" style="42" customWidth="1"/>
    <col min="8" max="8" width="16.125" style="42" customWidth="1"/>
    <col min="9" max="9" width="18.125" style="42" customWidth="1"/>
    <col min="10" max="10" width="11.75" style="84" hidden="1" customWidth="1"/>
    <col min="11" max="11" width="16.75" style="84" hidden="1" customWidth="1"/>
    <col min="12" max="12" width="11.75" style="157" hidden="1" customWidth="1"/>
    <col min="13" max="13" width="13.625" style="44" hidden="1" customWidth="1"/>
    <col min="14" max="14" width="37.25" style="44" hidden="1" customWidth="1"/>
    <col min="15" max="15" width="35.25" style="44" hidden="1" customWidth="1"/>
    <col min="16" max="16" width="14" style="44" hidden="1" customWidth="1"/>
    <col min="17" max="17" width="11.75" style="44" hidden="1" customWidth="1"/>
    <col min="18" max="18" width="18" style="158" hidden="1" customWidth="1"/>
    <col min="19" max="19" width="11.625" style="158" hidden="1" customWidth="1"/>
    <col min="20" max="20" width="12.625" style="158" hidden="1" customWidth="1"/>
    <col min="21" max="21" width="19.75" style="55" hidden="1" customWidth="1"/>
    <col min="22" max="22" width="11.875" style="55" hidden="1" customWidth="1"/>
    <col min="23" max="23" width="14.25" style="55" hidden="1" customWidth="1"/>
    <col min="24" max="24" width="15.875" style="41" hidden="1" customWidth="1"/>
    <col min="25" max="25" width="19.625" style="41" hidden="1" customWidth="1"/>
    <col min="26" max="26" width="25.25" style="41" hidden="1" customWidth="1"/>
    <col min="27" max="27" width="15.75" style="41" hidden="1" customWidth="1"/>
    <col min="28" max="28" width="0.25" style="41" hidden="1" customWidth="1"/>
    <col min="29" max="29" width="13.625" style="42" bestFit="1" customWidth="1"/>
    <col min="30" max="30" width="11.25" style="42" customWidth="1"/>
    <col min="31" max="32" width="9" style="42"/>
    <col min="33" max="33" width="11.5" style="42" customWidth="1"/>
    <col min="34" max="16384" width="9" style="42"/>
  </cols>
  <sheetData>
    <row r="1" spans="1:61" ht="27.95" customHeight="1" x14ac:dyDescent="0.55000000000000004">
      <c r="A1" s="460" t="s">
        <v>306</v>
      </c>
      <c r="B1" s="460"/>
      <c r="C1" s="460"/>
      <c r="D1" s="460"/>
      <c r="E1" s="460"/>
      <c r="F1" s="460"/>
      <c r="G1" s="460"/>
      <c r="H1" s="460"/>
      <c r="I1" s="460"/>
    </row>
    <row r="2" spans="1:61" ht="27.95" customHeight="1" x14ac:dyDescent="0.65">
      <c r="A2" s="462" t="s">
        <v>307</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5"/>
    </row>
    <row r="3" spans="1:61" ht="27.95" customHeight="1" x14ac:dyDescent="0.55000000000000004">
      <c r="A3" s="461" t="s">
        <v>438</v>
      </c>
      <c r="B3" s="461"/>
      <c r="C3" s="461"/>
      <c r="D3" s="461"/>
      <c r="E3" s="461"/>
      <c r="F3" s="461"/>
      <c r="G3" s="461"/>
      <c r="H3" s="461"/>
      <c r="I3" s="461"/>
      <c r="L3" s="197"/>
    </row>
    <row r="4" spans="1:61" x14ac:dyDescent="0.5">
      <c r="A4" s="33" t="s">
        <v>0</v>
      </c>
      <c r="B4" s="187" t="s">
        <v>299</v>
      </c>
      <c r="C4" s="222" t="s">
        <v>300</v>
      </c>
      <c r="D4" s="222" t="s">
        <v>143</v>
      </c>
      <c r="E4" s="222" t="s">
        <v>301</v>
      </c>
      <c r="F4" s="222" t="s">
        <v>144</v>
      </c>
      <c r="G4" s="340" t="s">
        <v>187</v>
      </c>
      <c r="H4" s="341" t="s">
        <v>302</v>
      </c>
      <c r="I4" s="342" t="s">
        <v>184</v>
      </c>
      <c r="J4" s="139" t="s">
        <v>1</v>
      </c>
      <c r="K4" s="240" t="s">
        <v>12</v>
      </c>
      <c r="L4" s="242" t="s">
        <v>143</v>
      </c>
      <c r="M4" s="244" t="s">
        <v>301</v>
      </c>
      <c r="N4" s="244" t="s">
        <v>144</v>
      </c>
      <c r="O4" s="244" t="s">
        <v>187</v>
      </c>
      <c r="P4" s="53" t="s">
        <v>79</v>
      </c>
      <c r="Q4" s="54" t="s">
        <v>80</v>
      </c>
      <c r="R4" s="242" t="s">
        <v>300</v>
      </c>
      <c r="S4" s="139" t="s">
        <v>141</v>
      </c>
      <c r="T4" s="139" t="s">
        <v>141</v>
      </c>
      <c r="U4" s="247" t="s">
        <v>184</v>
      </c>
      <c r="V4" s="146" t="s">
        <v>77</v>
      </c>
      <c r="W4" s="56" t="s">
        <v>124</v>
      </c>
      <c r="X4" s="52" t="s">
        <v>2</v>
      </c>
      <c r="Y4" s="28" t="s">
        <v>65</v>
      </c>
      <c r="Z4" s="239" t="s">
        <v>302</v>
      </c>
      <c r="AA4" s="28" t="s">
        <v>71</v>
      </c>
      <c r="AB4" s="1" t="s">
        <v>72</v>
      </c>
    </row>
    <row r="5" spans="1:61" x14ac:dyDescent="0.5">
      <c r="A5" s="188"/>
      <c r="B5" s="189"/>
      <c r="C5" s="68" t="s">
        <v>305</v>
      </c>
      <c r="D5" s="68" t="s">
        <v>126</v>
      </c>
      <c r="E5" s="68"/>
      <c r="F5" s="68" t="s">
        <v>145</v>
      </c>
      <c r="G5" s="343" t="s">
        <v>188</v>
      </c>
      <c r="H5" s="344" t="s">
        <v>303</v>
      </c>
      <c r="I5" s="345" t="s">
        <v>185</v>
      </c>
      <c r="J5" s="50" t="s">
        <v>126</v>
      </c>
      <c r="K5" s="241" t="s">
        <v>126</v>
      </c>
      <c r="L5" s="243" t="s">
        <v>126</v>
      </c>
      <c r="M5" s="243"/>
      <c r="N5" s="243" t="s">
        <v>145</v>
      </c>
      <c r="O5" s="243" t="s">
        <v>188</v>
      </c>
      <c r="P5" s="50"/>
      <c r="Q5" s="51" t="s">
        <v>81</v>
      </c>
      <c r="R5" s="243" t="s">
        <v>305</v>
      </c>
      <c r="S5" s="50" t="s">
        <v>126</v>
      </c>
      <c r="T5" s="50" t="s">
        <v>142</v>
      </c>
      <c r="U5" s="248" t="s">
        <v>185</v>
      </c>
      <c r="V5" s="57" t="s">
        <v>78</v>
      </c>
      <c r="W5" s="57" t="s">
        <v>78</v>
      </c>
      <c r="X5" s="40"/>
      <c r="Y5" s="38"/>
      <c r="Z5" s="246" t="s">
        <v>303</v>
      </c>
      <c r="AA5" s="38"/>
      <c r="AB5" s="36"/>
    </row>
    <row r="6" spans="1:61" s="82" customFormat="1" x14ac:dyDescent="0.5">
      <c r="A6" s="190">
        <v>1</v>
      </c>
      <c r="B6" s="322" t="s">
        <v>3</v>
      </c>
      <c r="C6" s="391">
        <v>463000</v>
      </c>
      <c r="D6" s="392">
        <v>528000</v>
      </c>
      <c r="E6" s="313" t="s">
        <v>62</v>
      </c>
      <c r="F6" s="290" t="s">
        <v>315</v>
      </c>
      <c r="G6" s="293" t="s">
        <v>146</v>
      </c>
      <c r="H6" s="346" t="s">
        <v>304</v>
      </c>
      <c r="I6" s="347" t="s">
        <v>186</v>
      </c>
      <c r="J6" s="5">
        <v>528000</v>
      </c>
      <c r="K6" s="198">
        <f>SUM(J6:J7)</f>
        <v>2865000</v>
      </c>
      <c r="L6" s="219">
        <v>528000</v>
      </c>
      <c r="M6" s="6" t="s">
        <v>62</v>
      </c>
      <c r="N6" s="6"/>
      <c r="O6" s="223" t="s">
        <v>146</v>
      </c>
      <c r="P6" s="6" t="s">
        <v>73</v>
      </c>
      <c r="Q6" s="162" t="s">
        <v>82</v>
      </c>
      <c r="R6" s="90">
        <v>463000</v>
      </c>
      <c r="S6" s="90">
        <f t="shared" ref="S6:S15" si="0">J6-R6</f>
        <v>65000</v>
      </c>
      <c r="T6" s="90">
        <f t="shared" ref="T6:T15" si="1">S6*100/J6</f>
        <v>12.310606060606061</v>
      </c>
      <c r="U6" s="160" t="s">
        <v>186</v>
      </c>
      <c r="V6" s="58">
        <v>7010731005</v>
      </c>
      <c r="W6" s="65" t="s">
        <v>138</v>
      </c>
      <c r="X6" s="7" t="s">
        <v>64</v>
      </c>
      <c r="Y6" s="4" t="s">
        <v>66</v>
      </c>
      <c r="Z6" s="4" t="s">
        <v>304</v>
      </c>
      <c r="AA6" s="4" t="s">
        <v>13</v>
      </c>
      <c r="AB6" s="4" t="s">
        <v>73</v>
      </c>
    </row>
    <row r="7" spans="1:61" s="82" customFormat="1" x14ac:dyDescent="0.5">
      <c r="A7" s="191"/>
      <c r="B7" s="323" t="s">
        <v>7</v>
      </c>
      <c r="C7" s="393">
        <v>2330000</v>
      </c>
      <c r="D7" s="408">
        <v>2337000</v>
      </c>
      <c r="E7" s="295"/>
      <c r="F7" s="291" t="s">
        <v>316</v>
      </c>
      <c r="G7" s="294" t="s">
        <v>147</v>
      </c>
      <c r="H7" s="348"/>
      <c r="I7" s="349" t="s">
        <v>217</v>
      </c>
      <c r="J7" s="9">
        <v>2337000</v>
      </c>
      <c r="K7" s="199"/>
      <c r="L7" s="67">
        <v>2337000</v>
      </c>
      <c r="M7" s="10"/>
      <c r="N7" s="10"/>
      <c r="O7" s="224" t="s">
        <v>147</v>
      </c>
      <c r="P7" s="10"/>
      <c r="Q7" s="134" t="s">
        <v>125</v>
      </c>
      <c r="R7" s="91">
        <v>2330000</v>
      </c>
      <c r="S7" s="91">
        <f t="shared" si="0"/>
        <v>7000</v>
      </c>
      <c r="T7" s="91">
        <f t="shared" si="1"/>
        <v>0.29952931108258452</v>
      </c>
      <c r="U7" s="161" t="s">
        <v>217</v>
      </c>
      <c r="V7" s="59">
        <v>7010710340</v>
      </c>
      <c r="W7" s="59">
        <v>8000210399</v>
      </c>
      <c r="X7" s="11"/>
      <c r="Y7" s="8"/>
      <c r="Z7" s="8"/>
      <c r="AA7" s="12"/>
      <c r="AB7" s="12"/>
    </row>
    <row r="8" spans="1:61" s="82" customFormat="1" x14ac:dyDescent="0.5">
      <c r="A8" s="190">
        <v>2</v>
      </c>
      <c r="B8" s="322" t="s">
        <v>4</v>
      </c>
      <c r="C8" s="391">
        <v>420000</v>
      </c>
      <c r="D8" s="395">
        <v>428000</v>
      </c>
      <c r="E8" s="313" t="s">
        <v>62</v>
      </c>
      <c r="F8" s="292" t="s">
        <v>317</v>
      </c>
      <c r="G8" s="293" t="s">
        <v>148</v>
      </c>
      <c r="H8" s="346" t="s">
        <v>304</v>
      </c>
      <c r="I8" s="347" t="s">
        <v>218</v>
      </c>
      <c r="J8" s="5">
        <v>428000</v>
      </c>
      <c r="K8" s="198">
        <f>SUM(J8:J9)</f>
        <v>2314400</v>
      </c>
      <c r="L8" s="220">
        <v>428000</v>
      </c>
      <c r="M8" s="6" t="s">
        <v>62</v>
      </c>
      <c r="N8" s="6"/>
      <c r="O8" s="223" t="s">
        <v>148</v>
      </c>
      <c r="P8" s="6" t="s">
        <v>73</v>
      </c>
      <c r="Q8" s="163" t="s">
        <v>125</v>
      </c>
      <c r="R8" s="90">
        <v>420000</v>
      </c>
      <c r="S8" s="90">
        <f t="shared" si="0"/>
        <v>8000</v>
      </c>
      <c r="T8" s="90">
        <f t="shared" si="1"/>
        <v>1.8691588785046729</v>
      </c>
      <c r="U8" s="160" t="s">
        <v>218</v>
      </c>
      <c r="V8" s="58">
        <v>7010705248</v>
      </c>
      <c r="W8" s="58">
        <v>8000210718</v>
      </c>
      <c r="X8" s="7" t="s">
        <v>64</v>
      </c>
      <c r="Y8" s="4" t="s">
        <v>66</v>
      </c>
      <c r="Z8" s="4" t="s">
        <v>304</v>
      </c>
      <c r="AA8" s="13" t="s">
        <v>13</v>
      </c>
      <c r="AB8" s="13" t="s">
        <v>73</v>
      </c>
    </row>
    <row r="9" spans="1:61" s="82" customFormat="1" x14ac:dyDescent="0.5">
      <c r="A9" s="191"/>
      <c r="B9" s="323" t="s">
        <v>11</v>
      </c>
      <c r="C9" s="393">
        <v>1879000</v>
      </c>
      <c r="D9" s="408">
        <v>1886400</v>
      </c>
      <c r="E9" s="295"/>
      <c r="F9" s="291" t="s">
        <v>318</v>
      </c>
      <c r="G9" s="294" t="s">
        <v>149</v>
      </c>
      <c r="H9" s="348"/>
      <c r="I9" s="349" t="s">
        <v>219</v>
      </c>
      <c r="J9" s="9">
        <v>1886400</v>
      </c>
      <c r="K9" s="199"/>
      <c r="L9" s="220">
        <v>1886400</v>
      </c>
      <c r="M9" s="10"/>
      <c r="N9" s="10"/>
      <c r="O9" s="224" t="s">
        <v>149</v>
      </c>
      <c r="P9" s="10"/>
      <c r="Q9" s="134" t="s">
        <v>125</v>
      </c>
      <c r="R9" s="91">
        <v>1879000</v>
      </c>
      <c r="S9" s="91">
        <f t="shared" si="0"/>
        <v>7400</v>
      </c>
      <c r="T9" s="91">
        <f t="shared" si="1"/>
        <v>0.39228159457167089</v>
      </c>
      <c r="U9" s="161" t="s">
        <v>219</v>
      </c>
      <c r="V9" s="59">
        <v>7010711421</v>
      </c>
      <c r="W9" s="59">
        <v>8000468843</v>
      </c>
      <c r="X9" s="11"/>
      <c r="Y9" s="8"/>
      <c r="Z9" s="8"/>
      <c r="AA9" s="8"/>
      <c r="AB9" s="8"/>
    </row>
    <row r="10" spans="1:61" s="82" customFormat="1" x14ac:dyDescent="0.5">
      <c r="A10" s="190">
        <v>3</v>
      </c>
      <c r="B10" s="322" t="s">
        <v>5</v>
      </c>
      <c r="C10" s="391">
        <v>200000</v>
      </c>
      <c r="D10" s="392">
        <v>200000</v>
      </c>
      <c r="E10" s="313" t="s">
        <v>62</v>
      </c>
      <c r="F10" s="293" t="s">
        <v>319</v>
      </c>
      <c r="G10" s="293" t="s">
        <v>150</v>
      </c>
      <c r="H10" s="346" t="s">
        <v>304</v>
      </c>
      <c r="I10" s="347" t="s">
        <v>220</v>
      </c>
      <c r="J10" s="5">
        <v>200000</v>
      </c>
      <c r="K10" s="198">
        <f>SUM(J10:J11)</f>
        <v>815000</v>
      </c>
      <c r="L10" s="219">
        <v>200000</v>
      </c>
      <c r="M10" s="6" t="s">
        <v>62</v>
      </c>
      <c r="N10" s="6"/>
      <c r="O10" s="223" t="s">
        <v>150</v>
      </c>
      <c r="P10" s="4" t="s">
        <v>13</v>
      </c>
      <c r="Q10" s="163" t="s">
        <v>125</v>
      </c>
      <c r="R10" s="90">
        <v>200000</v>
      </c>
      <c r="S10" s="90">
        <f t="shared" si="0"/>
        <v>0</v>
      </c>
      <c r="T10" s="90">
        <f t="shared" si="1"/>
        <v>0</v>
      </c>
      <c r="U10" s="160" t="s">
        <v>220</v>
      </c>
      <c r="V10" s="58">
        <v>7010734059</v>
      </c>
      <c r="W10" s="58">
        <v>8000227784</v>
      </c>
      <c r="X10" s="7" t="s">
        <v>64</v>
      </c>
      <c r="Y10" s="4" t="s">
        <v>67</v>
      </c>
      <c r="Z10" s="4" t="s">
        <v>304</v>
      </c>
      <c r="AA10" s="4" t="s">
        <v>13</v>
      </c>
      <c r="AB10" s="4" t="s">
        <v>13</v>
      </c>
    </row>
    <row r="11" spans="1:61" s="82" customFormat="1" x14ac:dyDescent="0.5">
      <c r="A11" s="191"/>
      <c r="B11" s="323" t="s">
        <v>6</v>
      </c>
      <c r="C11" s="393">
        <v>609900</v>
      </c>
      <c r="D11" s="408">
        <v>615000</v>
      </c>
      <c r="E11" s="295"/>
      <c r="F11" s="294" t="s">
        <v>320</v>
      </c>
      <c r="G11" s="294" t="s">
        <v>151</v>
      </c>
      <c r="H11" s="348"/>
      <c r="I11" s="349" t="s">
        <v>221</v>
      </c>
      <c r="J11" s="9">
        <v>615000</v>
      </c>
      <c r="K11" s="199"/>
      <c r="L11" s="67">
        <v>615000</v>
      </c>
      <c r="M11" s="10"/>
      <c r="N11" s="10"/>
      <c r="O11" s="224" t="s">
        <v>151</v>
      </c>
      <c r="P11" s="10"/>
      <c r="Q11" s="134" t="s">
        <v>125</v>
      </c>
      <c r="R11" s="91">
        <v>609900</v>
      </c>
      <c r="S11" s="91">
        <f t="shared" si="0"/>
        <v>5100</v>
      </c>
      <c r="T11" s="91">
        <f t="shared" si="1"/>
        <v>0.82926829268292679</v>
      </c>
      <c r="U11" s="161" t="s">
        <v>221</v>
      </c>
      <c r="V11" s="59">
        <v>7010734585</v>
      </c>
      <c r="W11" s="59">
        <v>8000225644</v>
      </c>
      <c r="X11" s="11"/>
      <c r="Y11" s="8"/>
      <c r="Z11" s="8"/>
      <c r="AA11" s="8"/>
      <c r="AB11" s="8"/>
    </row>
    <row r="12" spans="1:61" s="82" customFormat="1" x14ac:dyDescent="0.5">
      <c r="A12" s="190">
        <v>4</v>
      </c>
      <c r="B12" s="322" t="s">
        <v>8</v>
      </c>
      <c r="C12" s="391">
        <v>788055</v>
      </c>
      <c r="D12" s="395">
        <v>800000</v>
      </c>
      <c r="E12" s="313" t="s">
        <v>62</v>
      </c>
      <c r="F12" s="293" t="s">
        <v>321</v>
      </c>
      <c r="G12" s="293" t="s">
        <v>152</v>
      </c>
      <c r="H12" s="346" t="s">
        <v>304</v>
      </c>
      <c r="I12" s="347" t="s">
        <v>222</v>
      </c>
      <c r="J12" s="5">
        <v>800000</v>
      </c>
      <c r="K12" s="198">
        <f>SUM(J12:J13)</f>
        <v>1865800</v>
      </c>
      <c r="L12" s="220">
        <v>800000</v>
      </c>
      <c r="M12" s="6" t="s">
        <v>62</v>
      </c>
      <c r="N12" s="6"/>
      <c r="O12" s="223" t="s">
        <v>152</v>
      </c>
      <c r="P12" s="6" t="s">
        <v>73</v>
      </c>
      <c r="Q12" s="162" t="s">
        <v>82</v>
      </c>
      <c r="R12" s="90">
        <v>788055</v>
      </c>
      <c r="S12" s="90">
        <f t="shared" si="0"/>
        <v>11945</v>
      </c>
      <c r="T12" s="90">
        <f t="shared" si="1"/>
        <v>1.493125</v>
      </c>
      <c r="U12" s="160" t="s">
        <v>222</v>
      </c>
      <c r="V12" s="58">
        <v>7010729700</v>
      </c>
      <c r="W12" s="58" t="s">
        <v>137</v>
      </c>
      <c r="X12" s="7" t="s">
        <v>64</v>
      </c>
      <c r="Y12" s="4" t="s">
        <v>66</v>
      </c>
      <c r="Z12" s="4" t="s">
        <v>304</v>
      </c>
      <c r="AA12" s="4" t="s">
        <v>13</v>
      </c>
      <c r="AB12" s="4" t="s">
        <v>73</v>
      </c>
    </row>
    <row r="13" spans="1:61" s="104" customFormat="1" x14ac:dyDescent="0.5">
      <c r="A13" s="452"/>
      <c r="B13" s="453" t="s">
        <v>9</v>
      </c>
      <c r="C13" s="454">
        <v>1053950</v>
      </c>
      <c r="D13" s="401">
        <v>1065800</v>
      </c>
      <c r="E13" s="455"/>
      <c r="F13" s="456" t="s">
        <v>436</v>
      </c>
      <c r="G13" s="456" t="s">
        <v>437</v>
      </c>
      <c r="H13" s="457"/>
      <c r="I13" s="388" t="s">
        <v>223</v>
      </c>
      <c r="J13" s="9">
        <v>1065800</v>
      </c>
      <c r="K13" s="199"/>
      <c r="L13" s="220">
        <v>1065800</v>
      </c>
      <c r="M13" s="10"/>
      <c r="N13" s="10"/>
      <c r="O13" s="224" t="s">
        <v>153</v>
      </c>
      <c r="P13" s="10"/>
      <c r="Q13" s="134" t="s">
        <v>125</v>
      </c>
      <c r="R13" s="91">
        <v>1053950</v>
      </c>
      <c r="S13" s="91">
        <f t="shared" si="0"/>
        <v>11850</v>
      </c>
      <c r="T13" s="91">
        <f t="shared" si="1"/>
        <v>1.1118408707074499</v>
      </c>
      <c r="U13" s="161" t="s">
        <v>223</v>
      </c>
      <c r="V13" s="59">
        <v>7010711416</v>
      </c>
      <c r="W13" s="59">
        <v>8000170956</v>
      </c>
      <c r="X13" s="11"/>
      <c r="Y13" s="8"/>
      <c r="Z13" s="8"/>
      <c r="AA13" s="8"/>
      <c r="AB13" s="8"/>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450"/>
      <c r="BF13" s="450"/>
      <c r="BG13" s="450"/>
      <c r="BH13" s="450"/>
      <c r="BI13" s="450"/>
    </row>
    <row r="14" spans="1:61" s="450" customFormat="1" x14ac:dyDescent="0.5">
      <c r="A14" s="191"/>
      <c r="B14" s="458"/>
      <c r="C14" s="393"/>
      <c r="D14" s="408"/>
      <c r="E14" s="295"/>
      <c r="F14" s="294" t="s">
        <v>435</v>
      </c>
      <c r="G14" s="294"/>
      <c r="H14" s="348"/>
      <c r="I14" s="349"/>
      <c r="J14" s="282"/>
      <c r="K14" s="449"/>
      <c r="L14" s="220"/>
      <c r="M14" s="289"/>
      <c r="N14" s="289"/>
      <c r="O14" s="225"/>
      <c r="P14" s="286"/>
      <c r="Q14" s="288"/>
      <c r="R14" s="287"/>
      <c r="S14" s="279"/>
      <c r="T14" s="279"/>
      <c r="U14" s="165"/>
      <c r="V14" s="280"/>
      <c r="W14" s="280"/>
      <c r="X14" s="281"/>
      <c r="Y14" s="281"/>
      <c r="Z14" s="278"/>
      <c r="AA14" s="283"/>
      <c r="AB14" s="284"/>
      <c r="AC14" s="451"/>
    </row>
    <row r="15" spans="1:61" s="82" customFormat="1" ht="21.75" customHeight="1" x14ac:dyDescent="0.5">
      <c r="A15" s="192">
        <v>5</v>
      </c>
      <c r="B15" s="324" t="s">
        <v>10</v>
      </c>
      <c r="C15" s="396">
        <v>2919681.46</v>
      </c>
      <c r="D15" s="475">
        <v>3682800</v>
      </c>
      <c r="E15" s="478" t="s">
        <v>62</v>
      </c>
      <c r="F15" s="481" t="s">
        <v>322</v>
      </c>
      <c r="G15" s="350" t="s">
        <v>154</v>
      </c>
      <c r="H15" s="353" t="s">
        <v>304</v>
      </c>
      <c r="I15" s="351" t="s">
        <v>224</v>
      </c>
      <c r="J15" s="112">
        <v>3682800</v>
      </c>
      <c r="K15" s="466">
        <f>SUM(J15)</f>
        <v>3682800</v>
      </c>
      <c r="L15" s="469">
        <v>3682800</v>
      </c>
      <c r="M15" s="472" t="s">
        <v>62</v>
      </c>
      <c r="N15" s="463" t="s">
        <v>190</v>
      </c>
      <c r="O15" s="225" t="s">
        <v>154</v>
      </c>
      <c r="P15" s="125" t="s">
        <v>73</v>
      </c>
      <c r="Q15" s="129" t="s">
        <v>125</v>
      </c>
      <c r="R15" s="126">
        <v>2919681.46</v>
      </c>
      <c r="S15" s="90">
        <f t="shared" si="0"/>
        <v>763118.54</v>
      </c>
      <c r="T15" s="90">
        <f t="shared" si="1"/>
        <v>20.721150754860432</v>
      </c>
      <c r="U15" s="165" t="s">
        <v>224</v>
      </c>
      <c r="V15" s="110">
        <v>7010795923</v>
      </c>
      <c r="W15" s="110" t="s">
        <v>127</v>
      </c>
      <c r="X15" s="111" t="s">
        <v>64</v>
      </c>
      <c r="Y15" s="111" t="s">
        <v>66</v>
      </c>
      <c r="Z15" s="4" t="s">
        <v>304</v>
      </c>
      <c r="AA15" s="113" t="s">
        <v>13</v>
      </c>
      <c r="AB15" s="114" t="s">
        <v>73</v>
      </c>
      <c r="AC15" s="451"/>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row>
    <row r="16" spans="1:61" s="82" customFormat="1" x14ac:dyDescent="0.5">
      <c r="A16" s="193"/>
      <c r="B16" s="325"/>
      <c r="C16" s="397"/>
      <c r="D16" s="476"/>
      <c r="E16" s="479"/>
      <c r="F16" s="482"/>
      <c r="G16" s="352"/>
      <c r="H16" s="353"/>
      <c r="I16" s="354"/>
      <c r="J16" s="108"/>
      <c r="K16" s="467"/>
      <c r="L16" s="470"/>
      <c r="M16" s="473"/>
      <c r="N16" s="464"/>
      <c r="O16" s="226"/>
      <c r="P16" s="125"/>
      <c r="Q16" s="130" t="s">
        <v>125</v>
      </c>
      <c r="R16" s="126"/>
      <c r="S16" s="90"/>
      <c r="T16" s="90"/>
      <c r="U16" s="110"/>
      <c r="V16" s="137"/>
      <c r="W16" s="110" t="s">
        <v>128</v>
      </c>
      <c r="X16" s="111"/>
      <c r="Y16" s="107"/>
      <c r="Z16" s="107"/>
      <c r="AA16" s="107"/>
      <c r="AB16" s="107"/>
      <c r="AC16" s="451"/>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450"/>
      <c r="BH16" s="450"/>
      <c r="BI16" s="450"/>
    </row>
    <row r="17" spans="1:61" s="104" customFormat="1" ht="89.25" customHeight="1" x14ac:dyDescent="0.5">
      <c r="A17" s="194"/>
      <c r="B17" s="326"/>
      <c r="C17" s="398"/>
      <c r="D17" s="477"/>
      <c r="E17" s="480"/>
      <c r="F17" s="483"/>
      <c r="G17" s="355"/>
      <c r="H17" s="356"/>
      <c r="I17" s="357"/>
      <c r="J17" s="105"/>
      <c r="K17" s="468"/>
      <c r="L17" s="471"/>
      <c r="M17" s="474"/>
      <c r="N17" s="465"/>
      <c r="O17" s="227"/>
      <c r="P17" s="127"/>
      <c r="Q17" s="131" t="s">
        <v>125</v>
      </c>
      <c r="R17" s="128"/>
      <c r="S17" s="91"/>
      <c r="T17" s="91"/>
      <c r="U17" s="66"/>
      <c r="V17" s="66"/>
      <c r="W17" s="66" t="s">
        <v>129</v>
      </c>
      <c r="X17" s="106"/>
      <c r="Y17" s="103"/>
      <c r="Z17" s="103"/>
      <c r="AA17" s="103"/>
      <c r="AB17" s="103"/>
      <c r="AC17" s="451"/>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row>
    <row r="18" spans="1:61" ht="24" customHeight="1" x14ac:dyDescent="0.5">
      <c r="A18" s="195">
        <v>6</v>
      </c>
      <c r="B18" s="327" t="s">
        <v>14</v>
      </c>
      <c r="C18" s="391">
        <v>75863</v>
      </c>
      <c r="D18" s="395">
        <v>76000</v>
      </c>
      <c r="E18" s="399" t="s">
        <v>63</v>
      </c>
      <c r="F18" s="296" t="s">
        <v>431</v>
      </c>
      <c r="G18" s="358" t="s">
        <v>309</v>
      </c>
      <c r="H18" s="346" t="s">
        <v>304</v>
      </c>
      <c r="I18" s="347">
        <v>350000611100014</v>
      </c>
      <c r="J18" s="16">
        <v>76000</v>
      </c>
      <c r="K18" s="200">
        <f>SUM(J18:J49)</f>
        <v>24189000</v>
      </c>
      <c r="L18" s="220">
        <v>76000</v>
      </c>
      <c r="M18" s="6" t="s">
        <v>63</v>
      </c>
      <c r="N18" s="159" t="s">
        <v>194</v>
      </c>
      <c r="O18" s="228"/>
      <c r="P18" s="166" t="s">
        <v>38</v>
      </c>
      <c r="Q18" s="129" t="s">
        <v>125</v>
      </c>
      <c r="R18" s="142">
        <v>75863</v>
      </c>
      <c r="S18" s="90">
        <f t="shared" ref="S18:S53" si="2">J18-R18</f>
        <v>137</v>
      </c>
      <c r="T18" s="90">
        <f t="shared" ref="T18:T68" si="3">S18*100/J18</f>
        <v>0.18026315789473685</v>
      </c>
      <c r="U18" s="167">
        <v>350000611100014</v>
      </c>
      <c r="V18" s="58">
        <v>7010780909</v>
      </c>
      <c r="W18" s="58">
        <v>8001627606</v>
      </c>
      <c r="X18" s="17" t="s">
        <v>76</v>
      </c>
      <c r="Y18" s="15" t="s">
        <v>68</v>
      </c>
      <c r="Z18" s="4" t="s">
        <v>304</v>
      </c>
      <c r="AA18" s="15" t="s">
        <v>38</v>
      </c>
      <c r="AB18" s="15" t="s">
        <v>73</v>
      </c>
    </row>
    <row r="19" spans="1:61" ht="24" customHeight="1" x14ac:dyDescent="0.5">
      <c r="A19" s="196"/>
      <c r="B19" s="328" t="s">
        <v>15</v>
      </c>
      <c r="C19" s="400">
        <v>689615</v>
      </c>
      <c r="D19" s="401">
        <v>690000</v>
      </c>
      <c r="E19" s="402" t="s">
        <v>62</v>
      </c>
      <c r="F19" s="297" t="s">
        <v>432</v>
      </c>
      <c r="G19" s="299" t="s">
        <v>155</v>
      </c>
      <c r="H19" s="346" t="s">
        <v>304</v>
      </c>
      <c r="I19" s="359" t="s">
        <v>225</v>
      </c>
      <c r="J19" s="19">
        <v>690000</v>
      </c>
      <c r="K19" s="201"/>
      <c r="L19" s="220">
        <v>690000</v>
      </c>
      <c r="M19" s="20" t="s">
        <v>62</v>
      </c>
      <c r="N19" s="159" t="s">
        <v>195</v>
      </c>
      <c r="O19" s="229" t="s">
        <v>155</v>
      </c>
      <c r="P19" s="20" t="s">
        <v>73</v>
      </c>
      <c r="Q19" s="20" t="s">
        <v>82</v>
      </c>
      <c r="R19" s="93">
        <v>689615</v>
      </c>
      <c r="S19" s="90">
        <f t="shared" si="2"/>
        <v>385</v>
      </c>
      <c r="T19" s="90">
        <f t="shared" si="3"/>
        <v>5.5797101449275362E-2</v>
      </c>
      <c r="U19" s="169" t="s">
        <v>225</v>
      </c>
      <c r="V19" s="61">
        <v>7010731009</v>
      </c>
      <c r="W19" s="61">
        <v>8000490294</v>
      </c>
      <c r="X19" s="21"/>
      <c r="Y19" s="18"/>
      <c r="Z19" s="4" t="s">
        <v>304</v>
      </c>
      <c r="AA19" s="18"/>
      <c r="AB19" s="18"/>
    </row>
    <row r="20" spans="1:61" ht="24" x14ac:dyDescent="0.5">
      <c r="A20" s="196"/>
      <c r="B20" s="328" t="s">
        <v>16</v>
      </c>
      <c r="C20" s="403">
        <v>550000</v>
      </c>
      <c r="D20" s="404">
        <v>550000</v>
      </c>
      <c r="E20" s="402"/>
      <c r="F20" s="298" t="s">
        <v>323</v>
      </c>
      <c r="G20" s="298" t="s">
        <v>156</v>
      </c>
      <c r="H20" s="346" t="s">
        <v>304</v>
      </c>
      <c r="I20" s="359" t="s">
        <v>226</v>
      </c>
      <c r="J20" s="19">
        <v>550000</v>
      </c>
      <c r="K20" s="201"/>
      <c r="L20" s="220">
        <v>550000</v>
      </c>
      <c r="M20" s="20"/>
      <c r="N20" s="159" t="s">
        <v>196</v>
      </c>
      <c r="O20" s="230" t="s">
        <v>156</v>
      </c>
      <c r="P20" s="144"/>
      <c r="Q20" s="164" t="s">
        <v>125</v>
      </c>
      <c r="R20" s="145">
        <v>550000</v>
      </c>
      <c r="S20" s="90">
        <f t="shared" si="2"/>
        <v>0</v>
      </c>
      <c r="T20" s="90">
        <f t="shared" si="3"/>
        <v>0</v>
      </c>
      <c r="U20" s="169" t="s">
        <v>226</v>
      </c>
      <c r="V20" s="61">
        <v>7010731006</v>
      </c>
      <c r="W20" s="61">
        <v>8000281091</v>
      </c>
      <c r="X20" s="21"/>
      <c r="Y20" s="18"/>
      <c r="Z20" s="4" t="s">
        <v>304</v>
      </c>
      <c r="AA20" s="18"/>
      <c r="AB20" s="18"/>
    </row>
    <row r="21" spans="1:61" ht="24" x14ac:dyDescent="0.5">
      <c r="A21" s="196"/>
      <c r="B21" s="328" t="s">
        <v>17</v>
      </c>
      <c r="C21" s="403">
        <v>448250</v>
      </c>
      <c r="D21" s="404">
        <v>450000</v>
      </c>
      <c r="E21" s="402"/>
      <c r="F21" s="299" t="s">
        <v>324</v>
      </c>
      <c r="G21" s="299" t="s">
        <v>157</v>
      </c>
      <c r="H21" s="346" t="s">
        <v>304</v>
      </c>
      <c r="I21" s="359" t="s">
        <v>227</v>
      </c>
      <c r="J21" s="19">
        <v>450000</v>
      </c>
      <c r="K21" s="201"/>
      <c r="L21" s="75">
        <v>450000</v>
      </c>
      <c r="M21" s="20"/>
      <c r="N21" s="159" t="s">
        <v>197</v>
      </c>
      <c r="O21" s="229" t="s">
        <v>157</v>
      </c>
      <c r="P21" s="20"/>
      <c r="Q21" s="143" t="s">
        <v>82</v>
      </c>
      <c r="R21" s="93">
        <v>448250</v>
      </c>
      <c r="S21" s="90">
        <f t="shared" si="2"/>
        <v>1750</v>
      </c>
      <c r="T21" s="90">
        <f t="shared" si="3"/>
        <v>0.3888888888888889</v>
      </c>
      <c r="U21" s="169" t="s">
        <v>227</v>
      </c>
      <c r="V21" s="61">
        <v>7010731013</v>
      </c>
      <c r="W21" s="58" t="s">
        <v>136</v>
      </c>
      <c r="X21" s="21"/>
      <c r="Y21" s="18"/>
      <c r="Z21" s="4" t="s">
        <v>304</v>
      </c>
      <c r="AA21" s="18"/>
      <c r="AB21" s="18"/>
    </row>
    <row r="22" spans="1:61" ht="24" x14ac:dyDescent="0.5">
      <c r="A22" s="196"/>
      <c r="B22" s="328"/>
      <c r="C22" s="403"/>
      <c r="D22" s="404"/>
      <c r="E22" s="402"/>
      <c r="F22" s="300" t="s">
        <v>325</v>
      </c>
      <c r="G22" s="299"/>
      <c r="H22" s="346"/>
      <c r="I22" s="359"/>
      <c r="J22" s="19"/>
      <c r="K22" s="201"/>
      <c r="L22" s="75"/>
      <c r="M22" s="20"/>
      <c r="N22" s="159"/>
      <c r="O22" s="229"/>
      <c r="P22" s="20"/>
      <c r="Q22" s="143"/>
      <c r="R22" s="93"/>
      <c r="S22" s="90"/>
      <c r="T22" s="90"/>
      <c r="U22" s="169"/>
      <c r="V22" s="61"/>
      <c r="W22" s="58"/>
      <c r="X22" s="21"/>
      <c r="Y22" s="18"/>
      <c r="Z22" s="4"/>
      <c r="AA22" s="18"/>
      <c r="AB22" s="18"/>
    </row>
    <row r="23" spans="1:61" ht="24" x14ac:dyDescent="0.5">
      <c r="A23" s="196"/>
      <c r="B23" s="328" t="s">
        <v>18</v>
      </c>
      <c r="C23" s="403">
        <v>250000</v>
      </c>
      <c r="D23" s="404">
        <v>250000</v>
      </c>
      <c r="E23" s="402"/>
      <c r="F23" s="299" t="s">
        <v>326</v>
      </c>
      <c r="G23" s="299" t="s">
        <v>157</v>
      </c>
      <c r="H23" s="346" t="s">
        <v>304</v>
      </c>
      <c r="I23" s="359" t="s">
        <v>228</v>
      </c>
      <c r="J23" s="19">
        <v>250000</v>
      </c>
      <c r="K23" s="201"/>
      <c r="L23" s="75">
        <v>250000</v>
      </c>
      <c r="M23" s="20"/>
      <c r="N23" s="159" t="s">
        <v>198</v>
      </c>
      <c r="O23" s="229" t="s">
        <v>157</v>
      </c>
      <c r="P23" s="20"/>
      <c r="Q23" s="46" t="s">
        <v>82</v>
      </c>
      <c r="R23" s="93">
        <v>250000</v>
      </c>
      <c r="S23" s="90">
        <f t="shared" si="2"/>
        <v>0</v>
      </c>
      <c r="T23" s="90">
        <f t="shared" si="3"/>
        <v>0</v>
      </c>
      <c r="U23" s="169" t="s">
        <v>228</v>
      </c>
      <c r="V23" s="61">
        <v>7010731017</v>
      </c>
      <c r="W23" s="58">
        <v>8000881179</v>
      </c>
      <c r="X23" s="21"/>
      <c r="Y23" s="18"/>
      <c r="Z23" s="4" t="s">
        <v>304</v>
      </c>
      <c r="AA23" s="18"/>
      <c r="AB23" s="18"/>
    </row>
    <row r="24" spans="1:61" ht="24" x14ac:dyDescent="0.5">
      <c r="A24" s="196"/>
      <c r="B24" s="328"/>
      <c r="C24" s="403"/>
      <c r="D24" s="404"/>
      <c r="E24" s="402"/>
      <c r="F24" s="300" t="s">
        <v>327</v>
      </c>
      <c r="G24" s="299"/>
      <c r="H24" s="346"/>
      <c r="I24" s="359"/>
      <c r="J24" s="19"/>
      <c r="K24" s="201"/>
      <c r="L24" s="75"/>
      <c r="M24" s="20"/>
      <c r="N24" s="159"/>
      <c r="O24" s="229"/>
      <c r="P24" s="20"/>
      <c r="Q24" s="46"/>
      <c r="R24" s="93"/>
      <c r="S24" s="90"/>
      <c r="T24" s="90"/>
      <c r="U24" s="169"/>
      <c r="V24" s="61"/>
      <c r="W24" s="58"/>
      <c r="X24" s="21"/>
      <c r="Y24" s="18"/>
      <c r="Z24" s="4"/>
      <c r="AA24" s="18"/>
      <c r="AB24" s="18"/>
    </row>
    <row r="25" spans="1:61" ht="24" x14ac:dyDescent="0.5">
      <c r="A25" s="196"/>
      <c r="B25" s="328" t="s">
        <v>19</v>
      </c>
      <c r="C25" s="403">
        <v>449470</v>
      </c>
      <c r="D25" s="404">
        <v>450000</v>
      </c>
      <c r="E25" s="402"/>
      <c r="F25" s="299" t="s">
        <v>328</v>
      </c>
      <c r="G25" s="299" t="s">
        <v>157</v>
      </c>
      <c r="H25" s="346" t="s">
        <v>304</v>
      </c>
      <c r="I25" s="359" t="s">
        <v>229</v>
      </c>
      <c r="J25" s="19">
        <v>450000</v>
      </c>
      <c r="K25" s="201"/>
      <c r="L25" s="75">
        <v>450000</v>
      </c>
      <c r="M25" s="20"/>
      <c r="N25" s="159" t="s">
        <v>199</v>
      </c>
      <c r="O25" s="229" t="s">
        <v>157</v>
      </c>
      <c r="P25" s="20"/>
      <c r="Q25" s="46" t="s">
        <v>82</v>
      </c>
      <c r="R25" s="93">
        <v>449470</v>
      </c>
      <c r="S25" s="90">
        <f t="shared" si="2"/>
        <v>530</v>
      </c>
      <c r="T25" s="90">
        <f t="shared" si="3"/>
        <v>0.11777777777777777</v>
      </c>
      <c r="U25" s="169" t="s">
        <v>229</v>
      </c>
      <c r="V25" s="61">
        <v>7010731019</v>
      </c>
      <c r="W25" s="58">
        <v>8000883024</v>
      </c>
      <c r="X25" s="21"/>
      <c r="Y25" s="18"/>
      <c r="Z25" s="4" t="s">
        <v>304</v>
      </c>
      <c r="AA25" s="18"/>
      <c r="AB25" s="18"/>
    </row>
    <row r="26" spans="1:61" ht="24" x14ac:dyDescent="0.5">
      <c r="A26" s="196"/>
      <c r="B26" s="328"/>
      <c r="C26" s="403"/>
      <c r="D26" s="404"/>
      <c r="E26" s="402"/>
      <c r="F26" s="301" t="s">
        <v>433</v>
      </c>
      <c r="G26" s="299"/>
      <c r="H26" s="346"/>
      <c r="I26" s="359"/>
      <c r="J26" s="19"/>
      <c r="K26" s="201"/>
      <c r="L26" s="75"/>
      <c r="M26" s="20"/>
      <c r="N26" s="159"/>
      <c r="O26" s="229"/>
      <c r="P26" s="20"/>
      <c r="Q26" s="46"/>
      <c r="R26" s="93"/>
      <c r="S26" s="90"/>
      <c r="T26" s="90"/>
      <c r="U26" s="169"/>
      <c r="V26" s="61"/>
      <c r="W26" s="58"/>
      <c r="X26" s="21"/>
      <c r="Y26" s="18"/>
      <c r="Z26" s="4"/>
      <c r="AA26" s="18"/>
      <c r="AB26" s="18"/>
    </row>
    <row r="27" spans="1:61" ht="24" x14ac:dyDescent="0.5">
      <c r="A27" s="196"/>
      <c r="B27" s="328" t="s">
        <v>20</v>
      </c>
      <c r="C27" s="403">
        <v>547900</v>
      </c>
      <c r="D27" s="404">
        <v>550000</v>
      </c>
      <c r="E27" s="402"/>
      <c r="F27" s="299" t="s">
        <v>329</v>
      </c>
      <c r="G27" s="299" t="s">
        <v>157</v>
      </c>
      <c r="H27" s="346" t="s">
        <v>304</v>
      </c>
      <c r="I27" s="359" t="s">
        <v>230</v>
      </c>
      <c r="J27" s="19">
        <v>550000</v>
      </c>
      <c r="K27" s="201"/>
      <c r="L27" s="75">
        <v>550000</v>
      </c>
      <c r="M27" s="20"/>
      <c r="N27" s="159" t="s">
        <v>200</v>
      </c>
      <c r="O27" s="229" t="s">
        <v>157</v>
      </c>
      <c r="P27" s="20"/>
      <c r="Q27" s="46" t="s">
        <v>82</v>
      </c>
      <c r="R27" s="93">
        <v>547900</v>
      </c>
      <c r="S27" s="90">
        <f t="shared" si="2"/>
        <v>2100</v>
      </c>
      <c r="T27" s="90">
        <f t="shared" si="3"/>
        <v>0.38181818181818183</v>
      </c>
      <c r="U27" s="169" t="s">
        <v>230</v>
      </c>
      <c r="V27" s="61">
        <v>7010731024</v>
      </c>
      <c r="W27" s="58">
        <v>8000883025</v>
      </c>
      <c r="X27" s="21"/>
      <c r="Y27" s="18"/>
      <c r="Z27" s="4" t="s">
        <v>304</v>
      </c>
      <c r="AA27" s="18"/>
      <c r="AB27" s="18"/>
    </row>
    <row r="28" spans="1:61" ht="24" x14ac:dyDescent="0.5">
      <c r="A28" s="196"/>
      <c r="B28" s="328"/>
      <c r="C28" s="403"/>
      <c r="D28" s="404"/>
      <c r="E28" s="402"/>
      <c r="F28" s="301" t="s">
        <v>434</v>
      </c>
      <c r="G28" s="299"/>
      <c r="H28" s="346"/>
      <c r="I28" s="359"/>
      <c r="J28" s="19"/>
      <c r="K28" s="201"/>
      <c r="L28" s="75"/>
      <c r="M28" s="20"/>
      <c r="N28" s="159"/>
      <c r="O28" s="229"/>
      <c r="P28" s="20"/>
      <c r="Q28" s="46"/>
      <c r="R28" s="93"/>
      <c r="S28" s="90"/>
      <c r="T28" s="90"/>
      <c r="U28" s="169"/>
      <c r="V28" s="61"/>
      <c r="W28" s="58"/>
      <c r="X28" s="21"/>
      <c r="Y28" s="18"/>
      <c r="Z28" s="4"/>
      <c r="AA28" s="18"/>
      <c r="AB28" s="18"/>
    </row>
    <row r="29" spans="1:61" ht="24" x14ac:dyDescent="0.5">
      <c r="A29" s="196"/>
      <c r="B29" s="328" t="s">
        <v>21</v>
      </c>
      <c r="C29" s="403">
        <v>620000</v>
      </c>
      <c r="D29" s="404">
        <v>620000</v>
      </c>
      <c r="E29" s="402"/>
      <c r="F29" s="299" t="s">
        <v>330</v>
      </c>
      <c r="G29" s="299" t="s">
        <v>156</v>
      </c>
      <c r="H29" s="346" t="s">
        <v>304</v>
      </c>
      <c r="I29" s="359" t="s">
        <v>231</v>
      </c>
      <c r="J29" s="19">
        <v>620000</v>
      </c>
      <c r="K29" s="201"/>
      <c r="L29" s="75">
        <v>620000</v>
      </c>
      <c r="M29" s="20"/>
      <c r="N29" s="159" t="s">
        <v>201</v>
      </c>
      <c r="O29" s="229" t="s">
        <v>156</v>
      </c>
      <c r="P29" s="20"/>
      <c r="Q29" s="87" t="s">
        <v>125</v>
      </c>
      <c r="R29" s="93">
        <v>620000</v>
      </c>
      <c r="S29" s="90">
        <f t="shared" si="2"/>
        <v>0</v>
      </c>
      <c r="T29" s="90">
        <f t="shared" si="3"/>
        <v>0</v>
      </c>
      <c r="U29" s="169" t="s">
        <v>231</v>
      </c>
      <c r="V29" s="61">
        <v>7010731007</v>
      </c>
      <c r="W29" s="61">
        <v>8000281090</v>
      </c>
      <c r="X29" s="21"/>
      <c r="Y29" s="18"/>
      <c r="Z29" s="4" t="s">
        <v>304</v>
      </c>
      <c r="AA29" s="18"/>
      <c r="AB29" s="18"/>
    </row>
    <row r="30" spans="1:61" ht="24" x14ac:dyDescent="0.5">
      <c r="A30" s="196"/>
      <c r="B30" s="328" t="s">
        <v>34</v>
      </c>
      <c r="C30" s="403">
        <v>620000</v>
      </c>
      <c r="D30" s="404">
        <v>620000</v>
      </c>
      <c r="E30" s="402"/>
      <c r="F30" s="299" t="s">
        <v>331</v>
      </c>
      <c r="G30" s="299" t="s">
        <v>158</v>
      </c>
      <c r="H30" s="346" t="s">
        <v>304</v>
      </c>
      <c r="I30" s="359" t="s">
        <v>232</v>
      </c>
      <c r="J30" s="19">
        <v>620000</v>
      </c>
      <c r="K30" s="201"/>
      <c r="L30" s="75">
        <v>620000</v>
      </c>
      <c r="M30" s="20"/>
      <c r="N30" s="159" t="s">
        <v>202</v>
      </c>
      <c r="O30" s="229" t="s">
        <v>158</v>
      </c>
      <c r="P30" s="20"/>
      <c r="Q30" s="87" t="s">
        <v>125</v>
      </c>
      <c r="R30" s="93">
        <v>620000</v>
      </c>
      <c r="S30" s="90">
        <f t="shared" si="2"/>
        <v>0</v>
      </c>
      <c r="T30" s="90">
        <f t="shared" si="3"/>
        <v>0</v>
      </c>
      <c r="U30" s="169" t="s">
        <v>232</v>
      </c>
      <c r="V30" s="61">
        <v>7010731044</v>
      </c>
      <c r="W30" s="61">
        <v>8000279864</v>
      </c>
      <c r="X30" s="21"/>
      <c r="Y30" s="18"/>
      <c r="Z30" s="4" t="s">
        <v>304</v>
      </c>
      <c r="AA30" s="18"/>
      <c r="AB30" s="18"/>
    </row>
    <row r="31" spans="1:61" ht="24" x14ac:dyDescent="0.5">
      <c r="A31" s="196"/>
      <c r="B31" s="328" t="s">
        <v>22</v>
      </c>
      <c r="C31" s="403">
        <v>107000</v>
      </c>
      <c r="D31" s="404">
        <v>110000</v>
      </c>
      <c r="E31" s="402"/>
      <c r="F31" s="299" t="s">
        <v>332</v>
      </c>
      <c r="G31" s="299" t="s">
        <v>159</v>
      </c>
      <c r="H31" s="346" t="s">
        <v>304</v>
      </c>
      <c r="I31" s="359" t="s">
        <v>233</v>
      </c>
      <c r="J31" s="19">
        <v>110000</v>
      </c>
      <c r="K31" s="201"/>
      <c r="L31" s="75">
        <v>110000</v>
      </c>
      <c r="M31" s="20"/>
      <c r="N31" s="159" t="s">
        <v>165</v>
      </c>
      <c r="O31" s="229" t="s">
        <v>159</v>
      </c>
      <c r="P31" s="20"/>
      <c r="Q31" s="87" t="s">
        <v>125</v>
      </c>
      <c r="R31" s="93">
        <v>107000</v>
      </c>
      <c r="S31" s="90">
        <f t="shared" si="2"/>
        <v>3000</v>
      </c>
      <c r="T31" s="90">
        <f t="shared" si="3"/>
        <v>2.7272727272727271</v>
      </c>
      <c r="U31" s="169" t="s">
        <v>233</v>
      </c>
      <c r="V31" s="61">
        <v>7010731038</v>
      </c>
      <c r="W31" s="61">
        <v>8000242837</v>
      </c>
      <c r="X31" s="21"/>
      <c r="Y31" s="18"/>
      <c r="Z31" s="4" t="s">
        <v>304</v>
      </c>
      <c r="AA31" s="18"/>
      <c r="AB31" s="18"/>
    </row>
    <row r="32" spans="1:61" ht="24" x14ac:dyDescent="0.5">
      <c r="A32" s="196"/>
      <c r="B32" s="328" t="s">
        <v>23</v>
      </c>
      <c r="C32" s="403">
        <v>107000</v>
      </c>
      <c r="D32" s="404">
        <v>110000</v>
      </c>
      <c r="E32" s="402"/>
      <c r="F32" s="299" t="s">
        <v>332</v>
      </c>
      <c r="G32" s="299" t="s">
        <v>159</v>
      </c>
      <c r="H32" s="346" t="s">
        <v>304</v>
      </c>
      <c r="I32" s="359" t="s">
        <v>234</v>
      </c>
      <c r="J32" s="19">
        <v>110000</v>
      </c>
      <c r="K32" s="201"/>
      <c r="L32" s="75">
        <v>110000</v>
      </c>
      <c r="M32" s="20"/>
      <c r="N32" s="159" t="s">
        <v>203</v>
      </c>
      <c r="O32" s="229" t="s">
        <v>159</v>
      </c>
      <c r="P32" s="20"/>
      <c r="Q32" s="87" t="s">
        <v>125</v>
      </c>
      <c r="R32" s="93">
        <v>107000</v>
      </c>
      <c r="S32" s="90">
        <f t="shared" si="2"/>
        <v>3000</v>
      </c>
      <c r="T32" s="90">
        <f t="shared" si="3"/>
        <v>2.7272727272727271</v>
      </c>
      <c r="U32" s="169" t="s">
        <v>234</v>
      </c>
      <c r="V32" s="61">
        <v>7010731040</v>
      </c>
      <c r="W32" s="61">
        <v>8000242839</v>
      </c>
      <c r="X32" s="21"/>
      <c r="Y32" s="18"/>
      <c r="Z32" s="4" t="s">
        <v>304</v>
      </c>
      <c r="AA32" s="18"/>
      <c r="AB32" s="18"/>
    </row>
    <row r="33" spans="1:28" ht="24" x14ac:dyDescent="0.5">
      <c r="A33" s="196"/>
      <c r="B33" s="328" t="s">
        <v>35</v>
      </c>
      <c r="C33" s="403">
        <v>119995.15</v>
      </c>
      <c r="D33" s="404">
        <v>120000</v>
      </c>
      <c r="E33" s="402" t="s">
        <v>63</v>
      </c>
      <c r="F33" s="302" t="s">
        <v>333</v>
      </c>
      <c r="G33" s="360" t="s">
        <v>308</v>
      </c>
      <c r="H33" s="346" t="s">
        <v>304</v>
      </c>
      <c r="I33" s="359">
        <v>350000611100004</v>
      </c>
      <c r="J33" s="19">
        <v>120000</v>
      </c>
      <c r="K33" s="201"/>
      <c r="L33" s="75">
        <v>120000</v>
      </c>
      <c r="M33" s="20" t="s">
        <v>63</v>
      </c>
      <c r="N33" s="159" t="s">
        <v>204</v>
      </c>
      <c r="O33" s="76"/>
      <c r="P33" s="81" t="s">
        <v>38</v>
      </c>
      <c r="Q33" s="87" t="s">
        <v>125</v>
      </c>
      <c r="R33" s="93">
        <v>119995.15</v>
      </c>
      <c r="S33" s="90">
        <f t="shared" si="2"/>
        <v>4.8500000000058208</v>
      </c>
      <c r="T33" s="90">
        <f t="shared" si="3"/>
        <v>4.0416666666715177E-3</v>
      </c>
      <c r="U33" s="170">
        <v>350000611100004</v>
      </c>
      <c r="V33" s="61">
        <v>7010687752</v>
      </c>
      <c r="W33" s="61">
        <v>8001625764</v>
      </c>
      <c r="X33" s="21"/>
      <c r="Y33" s="18"/>
      <c r="Z33" s="4" t="s">
        <v>304</v>
      </c>
      <c r="AA33" s="18"/>
      <c r="AB33" s="18"/>
    </row>
    <row r="34" spans="1:28" ht="24" x14ac:dyDescent="0.5">
      <c r="A34" s="196"/>
      <c r="B34" s="328" t="s">
        <v>24</v>
      </c>
      <c r="C34" s="403">
        <v>267500</v>
      </c>
      <c r="D34" s="404">
        <v>270000</v>
      </c>
      <c r="E34" s="402"/>
      <c r="F34" s="299" t="s">
        <v>334</v>
      </c>
      <c r="G34" s="299" t="s">
        <v>160</v>
      </c>
      <c r="H34" s="346" t="s">
        <v>304</v>
      </c>
      <c r="I34" s="359" t="s">
        <v>235</v>
      </c>
      <c r="J34" s="19">
        <v>270000</v>
      </c>
      <c r="K34" s="201"/>
      <c r="L34" s="75">
        <v>270000</v>
      </c>
      <c r="M34" s="20"/>
      <c r="N34" s="159" t="s">
        <v>205</v>
      </c>
      <c r="O34" s="229" t="s">
        <v>160</v>
      </c>
      <c r="P34" s="20"/>
      <c r="Q34" s="87" t="s">
        <v>125</v>
      </c>
      <c r="R34" s="93">
        <v>267500</v>
      </c>
      <c r="S34" s="90">
        <f t="shared" si="2"/>
        <v>2500</v>
      </c>
      <c r="T34" s="90">
        <f t="shared" si="3"/>
        <v>0.92592592592592593</v>
      </c>
      <c r="U34" s="169" t="s">
        <v>235</v>
      </c>
      <c r="V34" s="61">
        <v>7010731047</v>
      </c>
      <c r="W34" s="61">
        <v>8000274079</v>
      </c>
      <c r="X34" s="21"/>
      <c r="Y34" s="18"/>
      <c r="Z34" s="4" t="s">
        <v>304</v>
      </c>
      <c r="AA34" s="18"/>
      <c r="AB34" s="18"/>
    </row>
    <row r="35" spans="1:28" ht="24" customHeight="1" x14ac:dyDescent="0.5">
      <c r="A35" s="196"/>
      <c r="B35" s="328" t="s">
        <v>25</v>
      </c>
      <c r="C35" s="403">
        <v>83200</v>
      </c>
      <c r="D35" s="404">
        <v>100000</v>
      </c>
      <c r="E35" s="402"/>
      <c r="F35" s="299" t="s">
        <v>335</v>
      </c>
      <c r="G35" s="299" t="s">
        <v>161</v>
      </c>
      <c r="H35" s="346" t="s">
        <v>304</v>
      </c>
      <c r="I35" s="359" t="s">
        <v>236</v>
      </c>
      <c r="J35" s="19">
        <v>100000</v>
      </c>
      <c r="K35" s="201"/>
      <c r="L35" s="75">
        <v>100000</v>
      </c>
      <c r="M35" s="20"/>
      <c r="N35" s="159" t="s">
        <v>206</v>
      </c>
      <c r="O35" s="229" t="s">
        <v>161</v>
      </c>
      <c r="P35" s="20"/>
      <c r="Q35" s="87" t="s">
        <v>125</v>
      </c>
      <c r="R35" s="93">
        <v>83200</v>
      </c>
      <c r="S35" s="90">
        <f t="shared" si="2"/>
        <v>16800</v>
      </c>
      <c r="T35" s="90">
        <f t="shared" si="3"/>
        <v>16.8</v>
      </c>
      <c r="U35" s="169" t="s">
        <v>236</v>
      </c>
      <c r="V35" s="61">
        <v>7010731043</v>
      </c>
      <c r="W35" s="61">
        <v>800071527</v>
      </c>
      <c r="X35" s="21"/>
      <c r="Y35" s="18"/>
      <c r="Z35" s="4" t="s">
        <v>304</v>
      </c>
      <c r="AA35" s="18"/>
      <c r="AB35" s="18"/>
    </row>
    <row r="36" spans="1:28" ht="24" customHeight="1" x14ac:dyDescent="0.5">
      <c r="A36" s="196"/>
      <c r="B36" s="328" t="s">
        <v>36</v>
      </c>
      <c r="C36" s="403">
        <v>279997.59999999998</v>
      </c>
      <c r="D36" s="404">
        <v>280000</v>
      </c>
      <c r="E36" s="402" t="s">
        <v>63</v>
      </c>
      <c r="F36" s="299" t="s">
        <v>336</v>
      </c>
      <c r="G36" s="299" t="s">
        <v>162</v>
      </c>
      <c r="H36" s="346" t="s">
        <v>304</v>
      </c>
      <c r="I36" s="361" t="s">
        <v>311</v>
      </c>
      <c r="J36" s="19">
        <v>280000</v>
      </c>
      <c r="K36" s="201"/>
      <c r="L36" s="75">
        <v>280000</v>
      </c>
      <c r="M36" s="20" t="s">
        <v>63</v>
      </c>
      <c r="N36" s="159" t="s">
        <v>207</v>
      </c>
      <c r="O36" s="229" t="s">
        <v>162</v>
      </c>
      <c r="P36" s="81" t="s">
        <v>38</v>
      </c>
      <c r="Q36" s="87" t="s">
        <v>125</v>
      </c>
      <c r="R36" s="93">
        <v>279997.59999999998</v>
      </c>
      <c r="S36" s="90">
        <f t="shared" si="2"/>
        <v>2.4000000000232831</v>
      </c>
      <c r="T36" s="90">
        <f t="shared" si="3"/>
        <v>8.571428571511725E-4</v>
      </c>
      <c r="U36" s="173">
        <v>6100022</v>
      </c>
      <c r="V36" s="61">
        <v>7010779479</v>
      </c>
      <c r="W36" s="61">
        <v>8001625758</v>
      </c>
      <c r="X36" s="21"/>
      <c r="Y36" s="18"/>
      <c r="Z36" s="4" t="s">
        <v>304</v>
      </c>
      <c r="AA36" s="18"/>
      <c r="AB36" s="18"/>
    </row>
    <row r="37" spans="1:28" ht="24" x14ac:dyDescent="0.5">
      <c r="A37" s="196"/>
      <c r="B37" s="328" t="s">
        <v>26</v>
      </c>
      <c r="C37" s="403">
        <v>495500</v>
      </c>
      <c r="D37" s="404">
        <v>500000</v>
      </c>
      <c r="E37" s="402"/>
      <c r="F37" s="299" t="s">
        <v>337</v>
      </c>
      <c r="G37" s="299" t="s">
        <v>163</v>
      </c>
      <c r="H37" s="346" t="s">
        <v>304</v>
      </c>
      <c r="I37" s="359" t="s">
        <v>237</v>
      </c>
      <c r="J37" s="19">
        <v>500000</v>
      </c>
      <c r="K37" s="201"/>
      <c r="L37" s="75">
        <v>500000</v>
      </c>
      <c r="M37" s="20"/>
      <c r="N37" s="159" t="s">
        <v>208</v>
      </c>
      <c r="O37" s="229" t="s">
        <v>163</v>
      </c>
      <c r="P37" s="20"/>
      <c r="Q37" s="87" t="s">
        <v>125</v>
      </c>
      <c r="R37" s="93">
        <v>495500</v>
      </c>
      <c r="S37" s="90">
        <f t="shared" si="2"/>
        <v>4500</v>
      </c>
      <c r="T37" s="90">
        <f t="shared" si="3"/>
        <v>0.9</v>
      </c>
      <c r="U37" s="169" t="s">
        <v>237</v>
      </c>
      <c r="V37" s="61">
        <v>7010731052</v>
      </c>
      <c r="W37" s="61">
        <v>8000168018</v>
      </c>
      <c r="X37" s="21"/>
      <c r="Y37" s="18"/>
      <c r="Z37" s="4" t="s">
        <v>304</v>
      </c>
      <c r="AA37" s="18"/>
      <c r="AB37" s="18"/>
    </row>
    <row r="38" spans="1:28" ht="24" x14ac:dyDescent="0.5">
      <c r="A38" s="196"/>
      <c r="B38" s="328" t="s">
        <v>27</v>
      </c>
      <c r="C38" s="403">
        <v>3199942</v>
      </c>
      <c r="D38" s="404">
        <v>3200000</v>
      </c>
      <c r="E38" s="402"/>
      <c r="F38" s="299" t="s">
        <v>338</v>
      </c>
      <c r="G38" s="299" t="s">
        <v>157</v>
      </c>
      <c r="H38" s="346" t="s">
        <v>304</v>
      </c>
      <c r="I38" s="359" t="s">
        <v>238</v>
      </c>
      <c r="J38" s="19">
        <v>3200000</v>
      </c>
      <c r="K38" s="201"/>
      <c r="L38" s="75">
        <v>3200000</v>
      </c>
      <c r="M38" s="20"/>
      <c r="N38" s="159" t="s">
        <v>175</v>
      </c>
      <c r="O38" s="229" t="s">
        <v>157</v>
      </c>
      <c r="P38" s="20"/>
      <c r="Q38" s="46" t="s">
        <v>82</v>
      </c>
      <c r="R38" s="93">
        <v>3199942</v>
      </c>
      <c r="S38" s="90">
        <f t="shared" si="2"/>
        <v>58</v>
      </c>
      <c r="T38" s="90">
        <f t="shared" si="3"/>
        <v>1.8125000000000001E-3</v>
      </c>
      <c r="U38" s="169" t="s">
        <v>238</v>
      </c>
      <c r="V38" s="61">
        <v>7010731027</v>
      </c>
      <c r="W38" s="58" t="s">
        <v>136</v>
      </c>
      <c r="X38" s="21"/>
      <c r="Y38" s="18"/>
      <c r="Z38" s="4" t="s">
        <v>304</v>
      </c>
      <c r="AA38" s="18"/>
      <c r="AB38" s="18"/>
    </row>
    <row r="39" spans="1:28" ht="24" x14ac:dyDescent="0.5">
      <c r="A39" s="196"/>
      <c r="B39" s="328"/>
      <c r="C39" s="403"/>
      <c r="D39" s="404"/>
      <c r="E39" s="402"/>
      <c r="F39" s="299" t="s">
        <v>339</v>
      </c>
      <c r="G39" s="299"/>
      <c r="H39" s="346"/>
      <c r="I39" s="359"/>
      <c r="J39" s="19"/>
      <c r="K39" s="201"/>
      <c r="L39" s="75"/>
      <c r="M39" s="20"/>
      <c r="N39" s="159"/>
      <c r="O39" s="229"/>
      <c r="P39" s="20"/>
      <c r="Q39" s="46"/>
      <c r="R39" s="93"/>
      <c r="S39" s="90"/>
      <c r="T39" s="90"/>
      <c r="U39" s="169"/>
      <c r="V39" s="61"/>
      <c r="W39" s="58"/>
      <c r="X39" s="21"/>
      <c r="Y39" s="18"/>
      <c r="Z39" s="4"/>
      <c r="AA39" s="18"/>
      <c r="AB39" s="18"/>
    </row>
    <row r="40" spans="1:28" ht="24" x14ac:dyDescent="0.5">
      <c r="A40" s="196"/>
      <c r="B40" s="328" t="s">
        <v>37</v>
      </c>
      <c r="C40" s="403">
        <v>648000</v>
      </c>
      <c r="D40" s="404">
        <v>650000</v>
      </c>
      <c r="E40" s="402"/>
      <c r="F40" s="299" t="s">
        <v>340</v>
      </c>
      <c r="G40" s="299" t="s">
        <v>164</v>
      </c>
      <c r="H40" s="346" t="s">
        <v>304</v>
      </c>
      <c r="I40" s="359" t="s">
        <v>239</v>
      </c>
      <c r="J40" s="19">
        <v>650000</v>
      </c>
      <c r="K40" s="201"/>
      <c r="L40" s="75">
        <v>650000</v>
      </c>
      <c r="M40" s="20"/>
      <c r="N40" s="159" t="s">
        <v>209</v>
      </c>
      <c r="O40" s="229" t="s">
        <v>164</v>
      </c>
      <c r="P40" s="20"/>
      <c r="Q40" s="87" t="s">
        <v>125</v>
      </c>
      <c r="R40" s="93">
        <v>648000</v>
      </c>
      <c r="S40" s="90">
        <f t="shared" si="2"/>
        <v>2000</v>
      </c>
      <c r="T40" s="90">
        <f t="shared" si="3"/>
        <v>0.30769230769230771</v>
      </c>
      <c r="U40" s="169" t="s">
        <v>239</v>
      </c>
      <c r="V40" s="61">
        <v>7010731008</v>
      </c>
      <c r="W40" s="61">
        <v>800083130</v>
      </c>
      <c r="X40" s="21"/>
      <c r="Y40" s="18"/>
      <c r="Z40" s="4" t="s">
        <v>304</v>
      </c>
      <c r="AA40" s="18"/>
      <c r="AB40" s="18"/>
    </row>
    <row r="41" spans="1:28" ht="24" x14ac:dyDescent="0.5">
      <c r="A41" s="196"/>
      <c r="B41" s="328" t="s">
        <v>28</v>
      </c>
      <c r="C41" s="403">
        <v>555000</v>
      </c>
      <c r="D41" s="404">
        <v>560000</v>
      </c>
      <c r="E41" s="402"/>
      <c r="F41" s="299" t="s">
        <v>341</v>
      </c>
      <c r="G41" s="299" t="s">
        <v>165</v>
      </c>
      <c r="H41" s="346" t="s">
        <v>304</v>
      </c>
      <c r="I41" s="359" t="s">
        <v>240</v>
      </c>
      <c r="J41" s="19">
        <v>560000</v>
      </c>
      <c r="K41" s="201"/>
      <c r="L41" s="75">
        <v>560000</v>
      </c>
      <c r="M41" s="20"/>
      <c r="N41" s="159" t="s">
        <v>210</v>
      </c>
      <c r="O41" s="229" t="s">
        <v>165</v>
      </c>
      <c r="P41" s="20"/>
      <c r="Q41" s="46" t="s">
        <v>82</v>
      </c>
      <c r="R41" s="93">
        <v>555000</v>
      </c>
      <c r="S41" s="90">
        <f t="shared" si="2"/>
        <v>5000</v>
      </c>
      <c r="T41" s="90">
        <f t="shared" si="3"/>
        <v>0.8928571428571429</v>
      </c>
      <c r="U41" s="169" t="s">
        <v>240</v>
      </c>
      <c r="V41" s="61">
        <v>7010731057</v>
      </c>
      <c r="W41" s="58" t="s">
        <v>136</v>
      </c>
      <c r="X41" s="21"/>
      <c r="Y41" s="18"/>
      <c r="Z41" s="4" t="s">
        <v>304</v>
      </c>
      <c r="AA41" s="18"/>
      <c r="AB41" s="18"/>
    </row>
    <row r="42" spans="1:28" ht="24" x14ac:dyDescent="0.5">
      <c r="A42" s="196"/>
      <c r="B42" s="328" t="s">
        <v>29</v>
      </c>
      <c r="C42" s="403">
        <v>1096000</v>
      </c>
      <c r="D42" s="404">
        <v>1116000</v>
      </c>
      <c r="E42" s="402"/>
      <c r="F42" s="299" t="s">
        <v>342</v>
      </c>
      <c r="G42" s="299" t="s">
        <v>165</v>
      </c>
      <c r="H42" s="346" t="s">
        <v>304</v>
      </c>
      <c r="I42" s="359" t="s">
        <v>241</v>
      </c>
      <c r="J42" s="19">
        <v>1116000</v>
      </c>
      <c r="K42" s="201"/>
      <c r="L42" s="75">
        <v>1116000</v>
      </c>
      <c r="M42" s="20"/>
      <c r="N42" s="159" t="s">
        <v>211</v>
      </c>
      <c r="O42" s="229" t="s">
        <v>165</v>
      </c>
      <c r="P42" s="20"/>
      <c r="Q42" s="46" t="s">
        <v>82</v>
      </c>
      <c r="R42" s="93">
        <v>1096000</v>
      </c>
      <c r="S42" s="90">
        <f t="shared" si="2"/>
        <v>20000</v>
      </c>
      <c r="T42" s="90">
        <f t="shared" si="3"/>
        <v>1.7921146953405018</v>
      </c>
      <c r="U42" s="169" t="s">
        <v>241</v>
      </c>
      <c r="V42" s="61">
        <v>7010731060</v>
      </c>
      <c r="W42" s="58" t="s">
        <v>136</v>
      </c>
      <c r="X42" s="21"/>
      <c r="Y42" s="18"/>
      <c r="Z42" s="4" t="s">
        <v>304</v>
      </c>
      <c r="AA42" s="18"/>
      <c r="AB42" s="18"/>
    </row>
    <row r="43" spans="1:28" ht="24" x14ac:dyDescent="0.5">
      <c r="A43" s="196"/>
      <c r="B43" s="328" t="s">
        <v>30</v>
      </c>
      <c r="C43" s="403">
        <v>1134735</v>
      </c>
      <c r="D43" s="404">
        <v>1135000</v>
      </c>
      <c r="E43" s="402"/>
      <c r="F43" s="303" t="s">
        <v>343</v>
      </c>
      <c r="G43" s="299" t="s">
        <v>155</v>
      </c>
      <c r="H43" s="346" t="s">
        <v>304</v>
      </c>
      <c r="I43" s="359" t="s">
        <v>242</v>
      </c>
      <c r="J43" s="19">
        <v>1135000</v>
      </c>
      <c r="K43" s="201"/>
      <c r="L43" s="75">
        <v>1135000</v>
      </c>
      <c r="M43" s="20"/>
      <c r="N43" s="159" t="s">
        <v>212</v>
      </c>
      <c r="O43" s="229" t="s">
        <v>155</v>
      </c>
      <c r="P43" s="20"/>
      <c r="Q43" s="87" t="s">
        <v>125</v>
      </c>
      <c r="R43" s="93">
        <v>1134735</v>
      </c>
      <c r="S43" s="90">
        <f t="shared" si="2"/>
        <v>265</v>
      </c>
      <c r="T43" s="90">
        <f t="shared" si="3"/>
        <v>2.3348017621145373E-2</v>
      </c>
      <c r="U43" s="169" t="s">
        <v>242</v>
      </c>
      <c r="V43" s="61">
        <v>7010731011</v>
      </c>
      <c r="W43" s="61">
        <v>8000335096</v>
      </c>
      <c r="X43" s="21"/>
      <c r="Y43" s="18"/>
      <c r="Z43" s="4" t="s">
        <v>304</v>
      </c>
      <c r="AA43" s="18"/>
      <c r="AB43" s="18"/>
    </row>
    <row r="44" spans="1:28" ht="24" x14ac:dyDescent="0.5">
      <c r="A44" s="196"/>
      <c r="B44" s="328" t="s">
        <v>31</v>
      </c>
      <c r="C44" s="403">
        <v>4670000</v>
      </c>
      <c r="D44" s="404">
        <v>4685000</v>
      </c>
      <c r="E44" s="402"/>
      <c r="F44" s="299" t="s">
        <v>344</v>
      </c>
      <c r="G44" s="299" t="s">
        <v>165</v>
      </c>
      <c r="H44" s="346" t="s">
        <v>304</v>
      </c>
      <c r="I44" s="359" t="s">
        <v>243</v>
      </c>
      <c r="J44" s="19">
        <v>4685000</v>
      </c>
      <c r="K44" s="201"/>
      <c r="L44" s="75">
        <v>4685000</v>
      </c>
      <c r="M44" s="20"/>
      <c r="N44" s="159" t="s">
        <v>213</v>
      </c>
      <c r="O44" s="229" t="s">
        <v>165</v>
      </c>
      <c r="P44" s="20"/>
      <c r="Q44" s="46" t="s">
        <v>82</v>
      </c>
      <c r="R44" s="93">
        <v>4670000</v>
      </c>
      <c r="S44" s="90">
        <f t="shared" si="2"/>
        <v>15000</v>
      </c>
      <c r="T44" s="90">
        <f t="shared" si="3"/>
        <v>0.32017075773745995</v>
      </c>
      <c r="U44" s="169" t="s">
        <v>243</v>
      </c>
      <c r="V44" s="61">
        <v>7010731065</v>
      </c>
      <c r="W44" s="58" t="s">
        <v>136</v>
      </c>
      <c r="X44" s="21"/>
      <c r="Y44" s="18"/>
      <c r="Z44" s="4" t="s">
        <v>304</v>
      </c>
      <c r="AA44" s="18"/>
      <c r="AB44" s="18"/>
    </row>
    <row r="45" spans="1:28" ht="24" x14ac:dyDescent="0.5">
      <c r="A45" s="196"/>
      <c r="B45" s="328" t="s">
        <v>32</v>
      </c>
      <c r="C45" s="403">
        <v>1600000</v>
      </c>
      <c r="D45" s="404">
        <v>1600000</v>
      </c>
      <c r="E45" s="402"/>
      <c r="F45" s="303" t="s">
        <v>345</v>
      </c>
      <c r="G45" s="299" t="s">
        <v>157</v>
      </c>
      <c r="H45" s="346" t="s">
        <v>304</v>
      </c>
      <c r="I45" s="359" t="s">
        <v>244</v>
      </c>
      <c r="J45" s="19">
        <v>1600000</v>
      </c>
      <c r="K45" s="201"/>
      <c r="L45" s="75">
        <v>1600000</v>
      </c>
      <c r="M45" s="20"/>
      <c r="N45" s="159" t="s">
        <v>214</v>
      </c>
      <c r="O45" s="229" t="s">
        <v>157</v>
      </c>
      <c r="P45" s="20"/>
      <c r="Q45" s="46" t="s">
        <v>82</v>
      </c>
      <c r="R45" s="93">
        <v>1600000</v>
      </c>
      <c r="S45" s="90">
        <f t="shared" si="2"/>
        <v>0</v>
      </c>
      <c r="T45" s="90">
        <f t="shared" si="3"/>
        <v>0</v>
      </c>
      <c r="U45" s="169" t="s">
        <v>244</v>
      </c>
      <c r="V45" s="61">
        <v>7010731030</v>
      </c>
      <c r="W45" s="58" t="s">
        <v>136</v>
      </c>
      <c r="X45" s="21"/>
      <c r="Y45" s="18"/>
      <c r="Z45" s="4" t="s">
        <v>304</v>
      </c>
      <c r="AA45" s="18"/>
      <c r="AB45" s="18"/>
    </row>
    <row r="46" spans="1:28" ht="24" x14ac:dyDescent="0.5">
      <c r="A46" s="196"/>
      <c r="B46" s="328"/>
      <c r="C46" s="403"/>
      <c r="D46" s="404"/>
      <c r="E46" s="402"/>
      <c r="F46" s="299" t="s">
        <v>346</v>
      </c>
      <c r="G46" s="299"/>
      <c r="H46" s="346"/>
      <c r="I46" s="359"/>
      <c r="J46" s="19"/>
      <c r="K46" s="201"/>
      <c r="L46" s="75"/>
      <c r="M46" s="20"/>
      <c r="N46" s="159"/>
      <c r="O46" s="229"/>
      <c r="P46" s="20"/>
      <c r="Q46" s="46"/>
      <c r="R46" s="93"/>
      <c r="S46" s="90"/>
      <c r="T46" s="90"/>
      <c r="U46" s="169"/>
      <c r="V46" s="61"/>
      <c r="W46" s="58"/>
      <c r="X46" s="21"/>
      <c r="Y46" s="18"/>
      <c r="Z46" s="4"/>
      <c r="AA46" s="18"/>
      <c r="AB46" s="18"/>
    </row>
    <row r="47" spans="1:28" ht="24" x14ac:dyDescent="0.5">
      <c r="A47" s="196"/>
      <c r="B47" s="328" t="s">
        <v>167</v>
      </c>
      <c r="C47" s="403">
        <v>1850000</v>
      </c>
      <c r="D47" s="404">
        <v>1850000</v>
      </c>
      <c r="E47" s="402"/>
      <c r="F47" s="299" t="s">
        <v>347</v>
      </c>
      <c r="G47" s="299" t="s">
        <v>166</v>
      </c>
      <c r="H47" s="346" t="s">
        <v>304</v>
      </c>
      <c r="I47" s="359" t="s">
        <v>245</v>
      </c>
      <c r="J47" s="19">
        <v>1850000</v>
      </c>
      <c r="K47" s="201"/>
      <c r="L47" s="75">
        <v>1850000</v>
      </c>
      <c r="M47" s="20"/>
      <c r="N47" s="159" t="s">
        <v>154</v>
      </c>
      <c r="O47" s="229" t="s">
        <v>166</v>
      </c>
      <c r="P47" s="20"/>
      <c r="Q47" s="87" t="s">
        <v>125</v>
      </c>
      <c r="R47" s="93">
        <v>1850000</v>
      </c>
      <c r="S47" s="90">
        <f t="shared" si="2"/>
        <v>0</v>
      </c>
      <c r="T47" s="90">
        <f t="shared" si="3"/>
        <v>0</v>
      </c>
      <c r="U47" s="169" t="s">
        <v>245</v>
      </c>
      <c r="V47" s="61">
        <v>7010731050</v>
      </c>
      <c r="W47" s="61">
        <v>8000489662</v>
      </c>
      <c r="X47" s="21"/>
      <c r="Y47" s="18"/>
      <c r="Z47" s="4" t="s">
        <v>304</v>
      </c>
      <c r="AA47" s="18"/>
      <c r="AB47" s="18"/>
    </row>
    <row r="48" spans="1:28" ht="24" x14ac:dyDescent="0.5">
      <c r="A48" s="196"/>
      <c r="B48" s="328" t="s">
        <v>168</v>
      </c>
      <c r="C48" s="403">
        <v>2270000</v>
      </c>
      <c r="D48" s="404">
        <v>2300000</v>
      </c>
      <c r="E48" s="402"/>
      <c r="F48" s="299" t="s">
        <v>348</v>
      </c>
      <c r="G48" s="299" t="s">
        <v>165</v>
      </c>
      <c r="H48" s="346" t="s">
        <v>304</v>
      </c>
      <c r="I48" s="359" t="s">
        <v>246</v>
      </c>
      <c r="J48" s="19">
        <v>2300000</v>
      </c>
      <c r="K48" s="201"/>
      <c r="L48" s="75">
        <v>2300000</v>
      </c>
      <c r="M48" s="20"/>
      <c r="N48" s="159" t="s">
        <v>215</v>
      </c>
      <c r="O48" s="229" t="s">
        <v>165</v>
      </c>
      <c r="P48" s="20"/>
      <c r="Q48" s="46" t="s">
        <v>82</v>
      </c>
      <c r="R48" s="93">
        <v>2270000</v>
      </c>
      <c r="S48" s="90">
        <f t="shared" si="2"/>
        <v>30000</v>
      </c>
      <c r="T48" s="90">
        <f t="shared" si="3"/>
        <v>1.3043478260869565</v>
      </c>
      <c r="U48" s="169" t="s">
        <v>246</v>
      </c>
      <c r="V48" s="61">
        <v>7010729655</v>
      </c>
      <c r="W48" s="58" t="s">
        <v>136</v>
      </c>
      <c r="X48" s="21"/>
      <c r="Y48" s="18"/>
      <c r="Z48" s="4" t="s">
        <v>304</v>
      </c>
      <c r="AA48" s="18"/>
      <c r="AB48" s="18"/>
    </row>
    <row r="49" spans="1:33" ht="24" x14ac:dyDescent="0.5">
      <c r="A49" s="271"/>
      <c r="B49" s="329" t="s">
        <v>33</v>
      </c>
      <c r="C49" s="405">
        <v>1346916</v>
      </c>
      <c r="D49" s="401">
        <v>1347000</v>
      </c>
      <c r="E49" s="406"/>
      <c r="F49" s="304" t="s">
        <v>349</v>
      </c>
      <c r="G49" s="304" t="s">
        <v>157</v>
      </c>
      <c r="H49" s="346" t="s">
        <v>304</v>
      </c>
      <c r="I49" s="362" t="s">
        <v>247</v>
      </c>
      <c r="J49" s="23">
        <v>1347000</v>
      </c>
      <c r="K49" s="202"/>
      <c r="L49" s="221">
        <v>1347000</v>
      </c>
      <c r="M49" s="24"/>
      <c r="N49" s="159" t="s">
        <v>216</v>
      </c>
      <c r="O49" s="231" t="s">
        <v>157</v>
      </c>
      <c r="P49" s="24"/>
      <c r="Q49" s="47" t="s">
        <v>82</v>
      </c>
      <c r="R49" s="94">
        <v>1346916</v>
      </c>
      <c r="S49" s="91">
        <f t="shared" si="2"/>
        <v>84</v>
      </c>
      <c r="T49" s="91">
        <f t="shared" si="3"/>
        <v>6.2360801781737195E-3</v>
      </c>
      <c r="U49" s="171" t="s">
        <v>247</v>
      </c>
      <c r="V49" s="62">
        <v>7010731036</v>
      </c>
      <c r="W49" s="58" t="s">
        <v>136</v>
      </c>
      <c r="X49" s="25"/>
      <c r="Y49" s="26"/>
      <c r="Z49" s="4" t="s">
        <v>304</v>
      </c>
      <c r="AA49" s="26"/>
      <c r="AB49" s="26"/>
    </row>
    <row r="50" spans="1:33" ht="24" x14ac:dyDescent="0.5">
      <c r="A50" s="79"/>
      <c r="B50" s="330"/>
      <c r="C50" s="407"/>
      <c r="D50" s="408"/>
      <c r="E50" s="409"/>
      <c r="F50" s="305" t="s">
        <v>350</v>
      </c>
      <c r="G50" s="305"/>
      <c r="H50" s="353"/>
      <c r="I50" s="363"/>
      <c r="J50" s="39"/>
      <c r="K50" s="211"/>
      <c r="L50" s="67"/>
      <c r="M50" s="50"/>
      <c r="N50" s="159"/>
      <c r="O50" s="249"/>
      <c r="P50" s="50"/>
      <c r="Q50" s="273"/>
      <c r="R50" s="272"/>
      <c r="S50" s="100"/>
      <c r="T50" s="100"/>
      <c r="U50" s="269"/>
      <c r="V50" s="57"/>
      <c r="W50" s="110"/>
      <c r="X50" s="40"/>
      <c r="Y50" s="36"/>
      <c r="Z50" s="4"/>
      <c r="AA50" s="36"/>
      <c r="AB50" s="36"/>
    </row>
    <row r="51" spans="1:33" ht="117" x14ac:dyDescent="0.5">
      <c r="A51" s="250">
        <v>7</v>
      </c>
      <c r="B51" s="331" t="s">
        <v>123</v>
      </c>
      <c r="C51" s="410">
        <v>7985000</v>
      </c>
      <c r="D51" s="411">
        <v>9590100</v>
      </c>
      <c r="E51" s="412" t="s">
        <v>62</v>
      </c>
      <c r="F51" s="306" t="s">
        <v>351</v>
      </c>
      <c r="G51" s="364" t="s">
        <v>313</v>
      </c>
      <c r="H51" s="373" t="s">
        <v>304</v>
      </c>
      <c r="I51" s="365" t="s">
        <v>248</v>
      </c>
      <c r="J51" s="27">
        <v>9590100</v>
      </c>
      <c r="K51" s="203">
        <f>SUM(J51)</f>
        <v>9590100</v>
      </c>
      <c r="L51" s="30">
        <v>9590100</v>
      </c>
      <c r="M51" s="14" t="s">
        <v>62</v>
      </c>
      <c r="N51" s="152" t="s">
        <v>191</v>
      </c>
      <c r="O51" s="232" t="s">
        <v>169</v>
      </c>
      <c r="P51" s="14" t="s">
        <v>73</v>
      </c>
      <c r="Q51" s="87" t="s">
        <v>125</v>
      </c>
      <c r="R51" s="92">
        <v>7985000</v>
      </c>
      <c r="S51" s="92">
        <f t="shared" si="2"/>
        <v>1605100</v>
      </c>
      <c r="T51" s="92">
        <f t="shared" si="3"/>
        <v>16.737051751285179</v>
      </c>
      <c r="U51" s="172" t="s">
        <v>248</v>
      </c>
      <c r="V51" s="60">
        <v>7010900149</v>
      </c>
      <c r="W51" s="60">
        <v>8000598782</v>
      </c>
      <c r="X51" s="2" t="s">
        <v>76</v>
      </c>
      <c r="Y51" s="28" t="s">
        <v>70</v>
      </c>
      <c r="Z51" s="4" t="s">
        <v>304</v>
      </c>
      <c r="AA51" s="28" t="s">
        <v>38</v>
      </c>
      <c r="AB51" s="28" t="s">
        <v>73</v>
      </c>
      <c r="AC51" s="86"/>
      <c r="AD51" s="484"/>
      <c r="AE51" s="285"/>
      <c r="AF51" s="485"/>
      <c r="AG51" s="484"/>
    </row>
    <row r="52" spans="1:33" s="83" customFormat="1" ht="87" x14ac:dyDescent="0.5">
      <c r="A52" s="250">
        <v>8</v>
      </c>
      <c r="B52" s="331" t="s">
        <v>39</v>
      </c>
      <c r="C52" s="413">
        <v>2295150</v>
      </c>
      <c r="D52" s="411">
        <v>3700000</v>
      </c>
      <c r="E52" s="414" t="s">
        <v>62</v>
      </c>
      <c r="F52" s="307" t="s">
        <v>352</v>
      </c>
      <c r="G52" s="366" t="s">
        <v>170</v>
      </c>
      <c r="H52" s="459" t="s">
        <v>304</v>
      </c>
      <c r="I52" s="367" t="s">
        <v>249</v>
      </c>
      <c r="J52" s="30">
        <v>3700000</v>
      </c>
      <c r="K52" s="204">
        <v>3700000</v>
      </c>
      <c r="L52" s="30">
        <v>3700000</v>
      </c>
      <c r="M52" s="31" t="s">
        <v>62</v>
      </c>
      <c r="N52" s="168" t="s">
        <v>189</v>
      </c>
      <c r="O52" s="212" t="s">
        <v>170</v>
      </c>
      <c r="P52" s="31" t="s">
        <v>73</v>
      </c>
      <c r="Q52" s="48" t="s">
        <v>82</v>
      </c>
      <c r="R52" s="95">
        <v>2295150</v>
      </c>
      <c r="S52" s="92">
        <f t="shared" si="2"/>
        <v>1404850</v>
      </c>
      <c r="T52" s="92">
        <f t="shared" si="3"/>
        <v>37.968918918918916</v>
      </c>
      <c r="U52" s="174" t="s">
        <v>249</v>
      </c>
      <c r="V52" s="63">
        <v>7010657338</v>
      </c>
      <c r="W52" s="110" t="s">
        <v>136</v>
      </c>
      <c r="X52" s="32" t="s">
        <v>64</v>
      </c>
      <c r="Y52" s="33" t="s">
        <v>68</v>
      </c>
      <c r="Z52" s="4" t="s">
        <v>304</v>
      </c>
      <c r="AA52" s="33" t="s">
        <v>43</v>
      </c>
      <c r="AB52" s="33" t="s">
        <v>73</v>
      </c>
    </row>
    <row r="53" spans="1:33" s="83" customFormat="1" x14ac:dyDescent="0.5">
      <c r="A53" s="71">
        <v>9</v>
      </c>
      <c r="B53" s="332" t="s">
        <v>40</v>
      </c>
      <c r="C53" s="415">
        <v>5300000</v>
      </c>
      <c r="D53" s="395">
        <v>6300000</v>
      </c>
      <c r="E53" s="416" t="s">
        <v>62</v>
      </c>
      <c r="F53" s="308" t="s">
        <v>353</v>
      </c>
      <c r="G53" s="311" t="s">
        <v>171</v>
      </c>
      <c r="H53" s="346" t="s">
        <v>304</v>
      </c>
      <c r="I53" s="368" t="s">
        <v>250</v>
      </c>
      <c r="J53" s="72">
        <v>6300000</v>
      </c>
      <c r="K53" s="205">
        <f>SUM(J53:J55)</f>
        <v>9000000</v>
      </c>
      <c r="L53" s="220">
        <v>6300000</v>
      </c>
      <c r="M53" s="73" t="s">
        <v>62</v>
      </c>
      <c r="N53" s="73"/>
      <c r="O53" s="233" t="s">
        <v>171</v>
      </c>
      <c r="P53" s="73" t="s">
        <v>73</v>
      </c>
      <c r="Q53" s="85" t="s">
        <v>82</v>
      </c>
      <c r="R53" s="96">
        <v>5300000</v>
      </c>
      <c r="S53" s="90">
        <f t="shared" si="2"/>
        <v>1000000</v>
      </c>
      <c r="T53" s="90">
        <f t="shared" si="3"/>
        <v>15.873015873015873</v>
      </c>
      <c r="U53" s="175" t="s">
        <v>250</v>
      </c>
      <c r="V53" s="74">
        <v>7010795907</v>
      </c>
      <c r="W53" s="245" t="s">
        <v>140</v>
      </c>
      <c r="X53" s="32" t="s">
        <v>64</v>
      </c>
      <c r="Y53" s="29" t="s">
        <v>66</v>
      </c>
      <c r="Z53" s="4" t="s">
        <v>304</v>
      </c>
      <c r="AA53" s="71" t="s">
        <v>43</v>
      </c>
      <c r="AB53" s="29" t="s">
        <v>73</v>
      </c>
    </row>
    <row r="54" spans="1:33" s="83" customFormat="1" x14ac:dyDescent="0.5">
      <c r="A54" s="196"/>
      <c r="B54" s="328" t="s">
        <v>41</v>
      </c>
      <c r="C54" s="417">
        <v>1420000</v>
      </c>
      <c r="D54" s="404">
        <v>1420000</v>
      </c>
      <c r="E54" s="369"/>
      <c r="F54" s="304" t="s">
        <v>354</v>
      </c>
      <c r="G54" s="299" t="s">
        <v>171</v>
      </c>
      <c r="H54" s="370"/>
      <c r="I54" s="361"/>
      <c r="J54" s="75">
        <v>1420000</v>
      </c>
      <c r="K54" s="206"/>
      <c r="L54" s="220">
        <v>1420000</v>
      </c>
      <c r="M54" s="76"/>
      <c r="N54" s="76"/>
      <c r="O54" s="76"/>
      <c r="P54" s="76"/>
      <c r="Q54" s="77"/>
      <c r="R54" s="97">
        <v>1420000</v>
      </c>
      <c r="S54" s="90"/>
      <c r="T54" s="90">
        <f t="shared" si="3"/>
        <v>0</v>
      </c>
      <c r="U54" s="176"/>
      <c r="V54" s="78"/>
      <c r="W54" s="58"/>
      <c r="X54" s="32" t="s">
        <v>64</v>
      </c>
      <c r="Y54" s="29" t="s">
        <v>66</v>
      </c>
      <c r="Z54" s="34"/>
      <c r="AA54" s="34" t="s">
        <v>83</v>
      </c>
      <c r="AB54" s="29" t="s">
        <v>73</v>
      </c>
    </row>
    <row r="55" spans="1:33" s="83" customFormat="1" ht="21.75" customHeight="1" x14ac:dyDescent="0.5">
      <c r="A55" s="188"/>
      <c r="B55" s="333" t="s">
        <v>42</v>
      </c>
      <c r="C55" s="418">
        <v>1280000</v>
      </c>
      <c r="D55" s="394">
        <v>1280000</v>
      </c>
      <c r="E55" s="343"/>
      <c r="F55" s="304" t="s">
        <v>355</v>
      </c>
      <c r="G55" s="305" t="s">
        <v>171</v>
      </c>
      <c r="H55" s="370"/>
      <c r="I55" s="371"/>
      <c r="J55" s="67">
        <v>1280000</v>
      </c>
      <c r="K55" s="207"/>
      <c r="L55" s="67">
        <v>1280000</v>
      </c>
      <c r="M55" s="68"/>
      <c r="N55" s="68"/>
      <c r="O55" s="68"/>
      <c r="P55" s="68"/>
      <c r="Q55" s="69"/>
      <c r="R55" s="98">
        <v>1280000</v>
      </c>
      <c r="S55" s="91"/>
      <c r="T55" s="91">
        <f t="shared" si="3"/>
        <v>0</v>
      </c>
      <c r="U55" s="177"/>
      <c r="V55" s="70"/>
      <c r="W55" s="58"/>
      <c r="X55" s="32" t="s">
        <v>64</v>
      </c>
      <c r="Y55" s="34" t="s">
        <v>66</v>
      </c>
      <c r="Z55" s="34"/>
      <c r="AA55" s="79"/>
      <c r="AB55" s="34" t="s">
        <v>73</v>
      </c>
    </row>
    <row r="56" spans="1:33" s="263" customFormat="1" ht="21.6" customHeight="1" x14ac:dyDescent="0.2">
      <c r="A56" s="268">
        <v>10</v>
      </c>
      <c r="B56" s="334" t="s">
        <v>44</v>
      </c>
      <c r="C56" s="419">
        <v>1998888</v>
      </c>
      <c r="D56" s="420">
        <v>2250000</v>
      </c>
      <c r="E56" s="421" t="s">
        <v>62</v>
      </c>
      <c r="F56" s="309" t="s">
        <v>356</v>
      </c>
      <c r="G56" s="372" t="s">
        <v>172</v>
      </c>
      <c r="H56" s="373" t="s">
        <v>304</v>
      </c>
      <c r="I56" s="374" t="s">
        <v>251</v>
      </c>
      <c r="J56" s="257">
        <v>2250000</v>
      </c>
      <c r="K56" s="258">
        <v>2250000</v>
      </c>
      <c r="L56" s="252">
        <v>2250000</v>
      </c>
      <c r="M56" s="253" t="s">
        <v>62</v>
      </c>
      <c r="N56" s="253"/>
      <c r="O56" s="254" t="s">
        <v>172</v>
      </c>
      <c r="P56" s="253" t="s">
        <v>73</v>
      </c>
      <c r="Q56" s="259" t="s">
        <v>125</v>
      </c>
      <c r="R56" s="251">
        <v>1998888</v>
      </c>
      <c r="S56" s="251">
        <f t="shared" ref="S56:S68" si="4">J56-R56</f>
        <v>251112</v>
      </c>
      <c r="T56" s="251">
        <f t="shared" si="3"/>
        <v>11.160533333333333</v>
      </c>
      <c r="U56" s="256" t="s">
        <v>251</v>
      </c>
      <c r="V56" s="260">
        <v>7010730131</v>
      </c>
      <c r="W56" s="260">
        <v>8000182431</v>
      </c>
      <c r="X56" s="261" t="s">
        <v>64</v>
      </c>
      <c r="Y56" s="262" t="s">
        <v>75</v>
      </c>
      <c r="Z56" s="255" t="s">
        <v>304</v>
      </c>
      <c r="AA56" s="262" t="s">
        <v>45</v>
      </c>
      <c r="AB56" s="262" t="s">
        <v>73</v>
      </c>
    </row>
    <row r="57" spans="1:33" s="263" customFormat="1" ht="21.6" customHeight="1" x14ac:dyDescent="0.2">
      <c r="A57" s="270"/>
      <c r="B57" s="335"/>
      <c r="C57" s="422"/>
      <c r="D57" s="423"/>
      <c r="E57" s="424"/>
      <c r="F57" s="310" t="s">
        <v>357</v>
      </c>
      <c r="G57" s="375"/>
      <c r="H57" s="376"/>
      <c r="I57" s="377"/>
      <c r="J57" s="257"/>
      <c r="K57" s="258"/>
      <c r="L57" s="252"/>
      <c r="M57" s="253"/>
      <c r="N57" s="266"/>
      <c r="O57" s="264"/>
      <c r="P57" s="266"/>
      <c r="Q57" s="267"/>
      <c r="R57" s="251"/>
      <c r="S57" s="251"/>
      <c r="T57" s="251"/>
      <c r="U57" s="256"/>
      <c r="V57" s="260"/>
      <c r="W57" s="260"/>
      <c r="X57" s="261"/>
      <c r="Y57" s="262"/>
      <c r="Z57" s="265"/>
      <c r="AA57" s="262"/>
      <c r="AB57" s="262"/>
    </row>
    <row r="58" spans="1:33" x14ac:dyDescent="0.5">
      <c r="A58" s="29">
        <v>11</v>
      </c>
      <c r="B58" s="336" t="s">
        <v>46</v>
      </c>
      <c r="C58" s="425">
        <v>365940</v>
      </c>
      <c r="D58" s="426">
        <v>366300</v>
      </c>
      <c r="E58" s="427" t="s">
        <v>63</v>
      </c>
      <c r="F58" s="311" t="s">
        <v>430</v>
      </c>
      <c r="G58" s="311" t="s">
        <v>429</v>
      </c>
      <c r="H58" s="346" t="s">
        <v>304</v>
      </c>
      <c r="I58" s="378">
        <v>330000611100001</v>
      </c>
      <c r="J58" s="27">
        <v>366300</v>
      </c>
      <c r="K58" s="203">
        <v>366300</v>
      </c>
      <c r="L58" s="30">
        <v>366300</v>
      </c>
      <c r="M58" s="3" t="s">
        <v>63</v>
      </c>
      <c r="N58" s="53"/>
      <c r="O58" s="222"/>
      <c r="P58" s="28" t="s">
        <v>47</v>
      </c>
      <c r="Q58" s="102" t="s">
        <v>125</v>
      </c>
      <c r="R58" s="99">
        <v>365940</v>
      </c>
      <c r="S58" s="92">
        <f t="shared" si="4"/>
        <v>360</v>
      </c>
      <c r="T58" s="92">
        <f t="shared" si="3"/>
        <v>9.8280098280098274E-2</v>
      </c>
      <c r="U58" s="178">
        <v>611100001</v>
      </c>
      <c r="V58" s="64">
        <v>7010724447</v>
      </c>
      <c r="W58" s="60">
        <v>8001576039</v>
      </c>
      <c r="X58" s="2" t="s">
        <v>64</v>
      </c>
      <c r="Y58" s="28" t="s">
        <v>67</v>
      </c>
      <c r="Z58" s="4" t="s">
        <v>304</v>
      </c>
      <c r="AA58" s="28" t="s">
        <v>47</v>
      </c>
      <c r="AB58" s="28" t="s">
        <v>47</v>
      </c>
    </row>
    <row r="59" spans="1:33" x14ac:dyDescent="0.5">
      <c r="A59" s="29">
        <v>12</v>
      </c>
      <c r="B59" s="336" t="s">
        <v>48</v>
      </c>
      <c r="C59" s="425">
        <v>70000</v>
      </c>
      <c r="D59" s="426">
        <v>70000</v>
      </c>
      <c r="E59" s="427" t="s">
        <v>63</v>
      </c>
      <c r="F59" s="311" t="s">
        <v>358</v>
      </c>
      <c r="G59" s="311" t="s">
        <v>310</v>
      </c>
      <c r="H59" s="348" t="s">
        <v>304</v>
      </c>
      <c r="I59" s="180">
        <v>320000611200001</v>
      </c>
      <c r="J59" s="27">
        <v>70000</v>
      </c>
      <c r="K59" s="203">
        <v>70000</v>
      </c>
      <c r="L59" s="30">
        <v>70000</v>
      </c>
      <c r="M59" s="3" t="s">
        <v>63</v>
      </c>
      <c r="N59" s="53"/>
      <c r="O59" s="222"/>
      <c r="P59" s="80" t="s">
        <v>51</v>
      </c>
      <c r="Q59" s="102" t="s">
        <v>125</v>
      </c>
      <c r="R59" s="99">
        <v>70000</v>
      </c>
      <c r="S59" s="92">
        <f t="shared" si="4"/>
        <v>0</v>
      </c>
      <c r="T59" s="92">
        <f t="shared" si="3"/>
        <v>0</v>
      </c>
      <c r="U59" s="179">
        <v>320000611200001</v>
      </c>
      <c r="V59" s="64">
        <v>7010670757</v>
      </c>
      <c r="W59" s="60">
        <v>8001527667</v>
      </c>
      <c r="X59" s="2" t="s">
        <v>64</v>
      </c>
      <c r="Y59" s="28" t="s">
        <v>67</v>
      </c>
      <c r="Z59" s="4" t="s">
        <v>304</v>
      </c>
      <c r="AA59" s="28" t="s">
        <v>51</v>
      </c>
      <c r="AB59" s="35" t="s">
        <v>51</v>
      </c>
    </row>
    <row r="60" spans="1:33" x14ac:dyDescent="0.5">
      <c r="A60" s="29">
        <v>13</v>
      </c>
      <c r="B60" s="336" t="s">
        <v>57</v>
      </c>
      <c r="C60" s="425">
        <v>466000</v>
      </c>
      <c r="D60" s="426">
        <v>466000</v>
      </c>
      <c r="E60" s="427" t="s">
        <v>63</v>
      </c>
      <c r="F60" s="312" t="s">
        <v>359</v>
      </c>
      <c r="G60" s="312" t="s">
        <v>314</v>
      </c>
      <c r="H60" s="379" t="s">
        <v>304</v>
      </c>
      <c r="I60" s="180">
        <v>34000061100125</v>
      </c>
      <c r="J60" s="27">
        <v>466000</v>
      </c>
      <c r="K60" s="203">
        <v>466000</v>
      </c>
      <c r="L60" s="30">
        <v>466000</v>
      </c>
      <c r="M60" s="3" t="s">
        <v>63</v>
      </c>
      <c r="N60" s="3"/>
      <c r="O60" s="31"/>
      <c r="P60" s="1" t="s">
        <v>52</v>
      </c>
      <c r="Q60" s="124" t="s">
        <v>125</v>
      </c>
      <c r="R60" s="99">
        <v>466000</v>
      </c>
      <c r="S60" s="92">
        <f t="shared" si="4"/>
        <v>0</v>
      </c>
      <c r="T60" s="92">
        <f t="shared" si="3"/>
        <v>0</v>
      </c>
      <c r="U60" s="180">
        <v>34000061100125</v>
      </c>
      <c r="V60" s="64">
        <v>7010622077</v>
      </c>
      <c r="W60" s="58">
        <v>8001480650</v>
      </c>
      <c r="X60" s="2" t="s">
        <v>64</v>
      </c>
      <c r="Y60" s="1" t="s">
        <v>67</v>
      </c>
      <c r="Z60" s="4" t="s">
        <v>304</v>
      </c>
      <c r="AA60" s="1" t="s">
        <v>52</v>
      </c>
      <c r="AB60" s="1" t="s">
        <v>52</v>
      </c>
    </row>
    <row r="61" spans="1:33" x14ac:dyDescent="0.5">
      <c r="A61" s="195">
        <v>14</v>
      </c>
      <c r="B61" s="327" t="s">
        <v>49</v>
      </c>
      <c r="C61" s="391">
        <v>1189000</v>
      </c>
      <c r="D61" s="395">
        <v>1280000</v>
      </c>
      <c r="E61" s="313" t="s">
        <v>62</v>
      </c>
      <c r="F61" s="293" t="s">
        <v>439</v>
      </c>
      <c r="G61" s="293" t="s">
        <v>174</v>
      </c>
      <c r="H61" s="441" t="s">
        <v>304</v>
      </c>
      <c r="I61" s="347" t="s">
        <v>252</v>
      </c>
      <c r="J61" s="16">
        <v>1280000</v>
      </c>
      <c r="K61" s="200">
        <f>SUM(J61:J62)</f>
        <v>2291500</v>
      </c>
      <c r="L61" s="220">
        <v>1280000</v>
      </c>
      <c r="M61" s="6" t="s">
        <v>62</v>
      </c>
      <c r="N61" s="6"/>
      <c r="O61" s="223" t="s">
        <v>174</v>
      </c>
      <c r="P61" s="6" t="s">
        <v>73</v>
      </c>
      <c r="Q61" s="141" t="s">
        <v>125</v>
      </c>
      <c r="R61" s="90">
        <v>1189000</v>
      </c>
      <c r="S61" s="90">
        <f t="shared" si="4"/>
        <v>91000</v>
      </c>
      <c r="T61" s="90">
        <f t="shared" si="3"/>
        <v>7.109375</v>
      </c>
      <c r="U61" s="160" t="s">
        <v>252</v>
      </c>
      <c r="V61" s="58">
        <v>7010725021</v>
      </c>
      <c r="W61" s="58">
        <v>8000151762</v>
      </c>
      <c r="X61" s="17" t="s">
        <v>64</v>
      </c>
      <c r="Y61" s="15" t="s">
        <v>69</v>
      </c>
      <c r="Z61" s="4" t="s">
        <v>304</v>
      </c>
      <c r="AA61" s="15" t="s">
        <v>52</v>
      </c>
      <c r="AB61" s="15" t="s">
        <v>73</v>
      </c>
    </row>
    <row r="62" spans="1:33" x14ac:dyDescent="0.5">
      <c r="A62" s="79"/>
      <c r="B62" s="330" t="s">
        <v>50</v>
      </c>
      <c r="C62" s="407">
        <v>944880</v>
      </c>
      <c r="D62" s="408">
        <v>1011500</v>
      </c>
      <c r="E62" s="409"/>
      <c r="F62" s="314" t="s">
        <v>360</v>
      </c>
      <c r="G62" s="305" t="s">
        <v>173</v>
      </c>
      <c r="H62" s="353" t="s">
        <v>304</v>
      </c>
      <c r="I62" s="363" t="s">
        <v>253</v>
      </c>
      <c r="J62" s="23">
        <v>1011500</v>
      </c>
      <c r="K62" s="202"/>
      <c r="L62" s="67">
        <v>1011500</v>
      </c>
      <c r="M62" s="24"/>
      <c r="N62" s="24"/>
      <c r="O62" s="231" t="s">
        <v>173</v>
      </c>
      <c r="P62" s="24"/>
      <c r="Q62" s="134" t="s">
        <v>125</v>
      </c>
      <c r="R62" s="94">
        <v>944880</v>
      </c>
      <c r="S62" s="91">
        <f t="shared" si="4"/>
        <v>66620</v>
      </c>
      <c r="T62" s="91">
        <f t="shared" si="3"/>
        <v>6.5862580326248148</v>
      </c>
      <c r="U62" s="171" t="s">
        <v>253</v>
      </c>
      <c r="V62" s="62">
        <v>7010684005</v>
      </c>
      <c r="W62" s="62">
        <v>8000534943</v>
      </c>
      <c r="X62" s="25"/>
      <c r="Y62" s="22" t="s">
        <v>74</v>
      </c>
      <c r="Z62" s="4" t="s">
        <v>304</v>
      </c>
      <c r="AA62" s="22"/>
      <c r="AB62" s="22"/>
    </row>
    <row r="63" spans="1:33" ht="21.75" customHeight="1" x14ac:dyDescent="0.5">
      <c r="A63" s="276">
        <v>15</v>
      </c>
      <c r="B63" s="332" t="s">
        <v>53</v>
      </c>
      <c r="C63" s="436">
        <v>4590000</v>
      </c>
      <c r="D63" s="437">
        <v>5445000</v>
      </c>
      <c r="E63" s="438" t="s">
        <v>62</v>
      </c>
      <c r="F63" s="439" t="s">
        <v>361</v>
      </c>
      <c r="G63" s="440" t="s">
        <v>175</v>
      </c>
      <c r="H63" s="441" t="s">
        <v>304</v>
      </c>
      <c r="I63" s="368" t="s">
        <v>254</v>
      </c>
      <c r="J63" s="115">
        <v>5445000</v>
      </c>
      <c r="K63" s="208">
        <f>SUM(J63:J68)</f>
        <v>18216000</v>
      </c>
      <c r="L63" s="220">
        <v>5445000</v>
      </c>
      <c r="M63" s="149" t="s">
        <v>62</v>
      </c>
      <c r="N63" s="132"/>
      <c r="O63" s="234" t="s">
        <v>175</v>
      </c>
      <c r="P63" s="132" t="s">
        <v>73</v>
      </c>
      <c r="Q63" s="135" t="s">
        <v>125</v>
      </c>
      <c r="R63" s="133">
        <v>4590000</v>
      </c>
      <c r="S63" s="90">
        <f t="shared" si="4"/>
        <v>855000</v>
      </c>
      <c r="T63" s="90">
        <f t="shared" si="3"/>
        <v>15.702479338842975</v>
      </c>
      <c r="U63" s="181" t="s">
        <v>254</v>
      </c>
      <c r="V63" s="116">
        <v>7010790613</v>
      </c>
      <c r="W63" s="116">
        <v>8000256679</v>
      </c>
      <c r="X63" s="52" t="s">
        <v>76</v>
      </c>
      <c r="Y63" s="28" t="s">
        <v>66</v>
      </c>
      <c r="Z63" s="4" t="s">
        <v>304</v>
      </c>
      <c r="AA63" s="28" t="s">
        <v>55</v>
      </c>
      <c r="AB63" s="36" t="s">
        <v>73</v>
      </c>
    </row>
    <row r="64" spans="1:33" x14ac:dyDescent="0.5">
      <c r="A64" s="196"/>
      <c r="B64" s="328"/>
      <c r="C64" s="432"/>
      <c r="D64" s="404"/>
      <c r="E64" s="430"/>
      <c r="F64" s="315" t="s">
        <v>362</v>
      </c>
      <c r="G64" s="380"/>
      <c r="H64" s="381"/>
      <c r="I64" s="361"/>
      <c r="J64" s="120"/>
      <c r="K64" s="210"/>
      <c r="L64" s="220"/>
      <c r="M64" s="185"/>
      <c r="N64" s="125"/>
      <c r="O64" s="225"/>
      <c r="P64" s="125"/>
      <c r="Q64" s="123"/>
      <c r="R64" s="126"/>
      <c r="S64" s="90"/>
      <c r="T64" s="90"/>
      <c r="U64" s="274"/>
      <c r="V64" s="275"/>
      <c r="W64" s="275"/>
      <c r="X64" s="118"/>
      <c r="Y64" s="118"/>
      <c r="Z64" s="4"/>
      <c r="AA64" s="121"/>
      <c r="AB64" s="118"/>
    </row>
    <row r="65" spans="1:28" x14ac:dyDescent="0.5">
      <c r="A65" s="196"/>
      <c r="B65" s="328"/>
      <c r="C65" s="432"/>
      <c r="D65" s="404"/>
      <c r="E65" s="430"/>
      <c r="F65" s="315" t="s">
        <v>363</v>
      </c>
      <c r="G65" s="380"/>
      <c r="H65" s="381"/>
      <c r="I65" s="361"/>
      <c r="J65" s="120"/>
      <c r="K65" s="210"/>
      <c r="L65" s="220"/>
      <c r="M65" s="185"/>
      <c r="N65" s="125"/>
      <c r="O65" s="225"/>
      <c r="P65" s="125"/>
      <c r="Q65" s="123"/>
      <c r="R65" s="126"/>
      <c r="S65" s="90"/>
      <c r="T65" s="90"/>
      <c r="U65" s="274"/>
      <c r="V65" s="275"/>
      <c r="W65" s="275"/>
      <c r="X65" s="118"/>
      <c r="Y65" s="118"/>
      <c r="Z65" s="4"/>
      <c r="AA65" s="121"/>
      <c r="AB65" s="118"/>
    </row>
    <row r="66" spans="1:28" x14ac:dyDescent="0.5">
      <c r="A66" s="196"/>
      <c r="B66" s="328"/>
      <c r="C66" s="432"/>
      <c r="D66" s="404"/>
      <c r="E66" s="430"/>
      <c r="F66" s="315" t="s">
        <v>364</v>
      </c>
      <c r="G66" s="380"/>
      <c r="H66" s="381"/>
      <c r="I66" s="361"/>
      <c r="J66" s="120"/>
      <c r="K66" s="210"/>
      <c r="L66" s="220"/>
      <c r="M66" s="185"/>
      <c r="N66" s="125"/>
      <c r="O66" s="225"/>
      <c r="P66" s="125"/>
      <c r="Q66" s="123"/>
      <c r="R66" s="126"/>
      <c r="S66" s="90"/>
      <c r="T66" s="90"/>
      <c r="U66" s="274"/>
      <c r="V66" s="275"/>
      <c r="W66" s="275"/>
      <c r="X66" s="118"/>
      <c r="Y66" s="118"/>
      <c r="Z66" s="4"/>
      <c r="AA66" s="121"/>
      <c r="AB66" s="118"/>
    </row>
    <row r="67" spans="1:28" x14ac:dyDescent="0.5">
      <c r="A67" s="196"/>
      <c r="B67" s="328"/>
      <c r="C67" s="432"/>
      <c r="D67" s="404"/>
      <c r="E67" s="430"/>
      <c r="F67" s="442"/>
      <c r="G67" s="380"/>
      <c r="H67" s="381"/>
      <c r="I67" s="361"/>
      <c r="J67" s="120"/>
      <c r="K67" s="210"/>
      <c r="L67" s="220"/>
      <c r="M67" s="185"/>
      <c r="N67" s="125"/>
      <c r="O67" s="225"/>
      <c r="P67" s="125"/>
      <c r="Q67" s="123"/>
      <c r="R67" s="126"/>
      <c r="S67" s="90"/>
      <c r="T67" s="90"/>
      <c r="U67" s="274"/>
      <c r="V67" s="275"/>
      <c r="W67" s="275"/>
      <c r="X67" s="118"/>
      <c r="Y67" s="118"/>
      <c r="Z67" s="4"/>
      <c r="AA67" s="121"/>
      <c r="AB67" s="118"/>
    </row>
    <row r="68" spans="1:28" s="119" customFormat="1" x14ac:dyDescent="0.5">
      <c r="A68" s="196"/>
      <c r="B68" s="339" t="s">
        <v>54</v>
      </c>
      <c r="C68" s="429">
        <v>10900000</v>
      </c>
      <c r="D68" s="404">
        <v>12771000</v>
      </c>
      <c r="E68" s="430"/>
      <c r="F68" s="315" t="s">
        <v>365</v>
      </c>
      <c r="G68" s="380" t="s">
        <v>176</v>
      </c>
      <c r="H68" s="381" t="s">
        <v>304</v>
      </c>
      <c r="I68" s="382" t="s">
        <v>255</v>
      </c>
      <c r="J68" s="120">
        <v>12771000</v>
      </c>
      <c r="K68" s="209"/>
      <c r="L68" s="220">
        <v>127710</v>
      </c>
      <c r="M68" s="150"/>
      <c r="N68" s="125"/>
      <c r="O68" s="225" t="s">
        <v>176</v>
      </c>
      <c r="P68" s="125"/>
      <c r="Q68" s="123" t="s">
        <v>125</v>
      </c>
      <c r="R68" s="126">
        <v>10900000</v>
      </c>
      <c r="S68" s="90">
        <f t="shared" si="4"/>
        <v>1871000</v>
      </c>
      <c r="T68" s="90">
        <f t="shared" si="3"/>
        <v>14.650379766658837</v>
      </c>
      <c r="U68" s="165" t="s">
        <v>255</v>
      </c>
      <c r="V68" s="110">
        <v>7010785039</v>
      </c>
      <c r="W68" s="110" t="s">
        <v>130</v>
      </c>
      <c r="X68" s="118" t="s">
        <v>76</v>
      </c>
      <c r="Y68" s="118" t="s">
        <v>66</v>
      </c>
      <c r="Z68" s="4" t="s">
        <v>304</v>
      </c>
      <c r="AA68" s="121"/>
      <c r="AB68" s="118" t="s">
        <v>73</v>
      </c>
    </row>
    <row r="69" spans="1:28" s="119" customFormat="1" x14ac:dyDescent="0.5">
      <c r="A69" s="196"/>
      <c r="B69" s="328"/>
      <c r="C69" s="432"/>
      <c r="D69" s="404"/>
      <c r="E69" s="430"/>
      <c r="F69" s="315" t="s">
        <v>366</v>
      </c>
      <c r="G69" s="443"/>
      <c r="H69" s="444"/>
      <c r="I69" s="445"/>
      <c r="J69" s="120"/>
      <c r="K69" s="210"/>
      <c r="L69" s="220"/>
      <c r="M69" s="150"/>
      <c r="N69" s="125"/>
      <c r="O69" s="226"/>
      <c r="P69" s="125"/>
      <c r="Q69" s="123" t="s">
        <v>125</v>
      </c>
      <c r="R69" s="126"/>
      <c r="S69" s="90"/>
      <c r="T69" s="90"/>
      <c r="U69" s="110"/>
      <c r="V69" s="110"/>
      <c r="W69" s="110" t="s">
        <v>131</v>
      </c>
      <c r="X69" s="118"/>
      <c r="Y69" s="118"/>
      <c r="Z69" s="121"/>
      <c r="AA69" s="121"/>
      <c r="AB69" s="118"/>
    </row>
    <row r="70" spans="1:28" s="119" customFormat="1" x14ac:dyDescent="0.5">
      <c r="A70" s="196"/>
      <c r="B70" s="328"/>
      <c r="C70" s="432"/>
      <c r="D70" s="404"/>
      <c r="E70" s="430"/>
      <c r="F70" s="380" t="s">
        <v>367</v>
      </c>
      <c r="G70" s="443"/>
      <c r="H70" s="444"/>
      <c r="I70" s="445"/>
      <c r="J70" s="120"/>
      <c r="K70" s="210"/>
      <c r="L70" s="220"/>
      <c r="M70" s="150"/>
      <c r="N70" s="125"/>
      <c r="O70" s="226"/>
      <c r="P70" s="125"/>
      <c r="Q70" s="123" t="s">
        <v>125</v>
      </c>
      <c r="R70" s="126"/>
      <c r="S70" s="90"/>
      <c r="T70" s="90"/>
      <c r="U70" s="110"/>
      <c r="V70" s="110"/>
      <c r="W70" s="110" t="s">
        <v>132</v>
      </c>
      <c r="X70" s="118"/>
      <c r="Y70" s="118"/>
      <c r="Z70" s="121"/>
      <c r="AA70" s="121"/>
      <c r="AB70" s="118"/>
    </row>
    <row r="71" spans="1:28" s="119" customFormat="1" x14ac:dyDescent="0.5">
      <c r="A71" s="277"/>
      <c r="B71" s="330"/>
      <c r="C71" s="393"/>
      <c r="D71" s="408"/>
      <c r="E71" s="295"/>
      <c r="F71" s="291" t="s">
        <v>368</v>
      </c>
      <c r="G71" s="446"/>
      <c r="H71" s="447"/>
      <c r="I71" s="448"/>
      <c r="J71" s="120"/>
      <c r="K71" s="210"/>
      <c r="L71" s="220"/>
      <c r="M71" s="150"/>
      <c r="N71" s="125"/>
      <c r="O71" s="226"/>
      <c r="P71" s="125"/>
      <c r="Q71" s="123" t="s">
        <v>125</v>
      </c>
      <c r="R71" s="126"/>
      <c r="S71" s="90"/>
      <c r="T71" s="90"/>
      <c r="U71" s="110"/>
      <c r="V71" s="110"/>
      <c r="W71" s="110" t="s">
        <v>133</v>
      </c>
      <c r="X71" s="118"/>
      <c r="Y71" s="118"/>
      <c r="Z71" s="121"/>
      <c r="AA71" s="121"/>
      <c r="AB71" s="118"/>
    </row>
    <row r="72" spans="1:28" x14ac:dyDescent="0.5">
      <c r="A72" s="195">
        <v>16</v>
      </c>
      <c r="B72" s="327" t="s">
        <v>84</v>
      </c>
      <c r="C72" s="391">
        <v>149800</v>
      </c>
      <c r="D72" s="437">
        <v>160000</v>
      </c>
      <c r="E72" s="313" t="s">
        <v>62</v>
      </c>
      <c r="F72" s="293" t="s">
        <v>369</v>
      </c>
      <c r="G72" s="293" t="s">
        <v>178</v>
      </c>
      <c r="H72" s="346" t="s">
        <v>304</v>
      </c>
      <c r="I72" s="347" t="s">
        <v>256</v>
      </c>
      <c r="J72" s="16">
        <v>160000</v>
      </c>
      <c r="K72" s="200">
        <f>SUM(J72:J126)</f>
        <v>21158000</v>
      </c>
      <c r="L72" s="220">
        <v>160000</v>
      </c>
      <c r="M72" s="6" t="s">
        <v>62</v>
      </c>
      <c r="N72" s="6"/>
      <c r="O72" s="223" t="s">
        <v>178</v>
      </c>
      <c r="P72" s="6" t="s">
        <v>73</v>
      </c>
      <c r="Q72" s="117" t="s">
        <v>125</v>
      </c>
      <c r="R72" s="90">
        <v>149800</v>
      </c>
      <c r="S72" s="90">
        <f t="shared" ref="S72:S130" si="5">J72-R72</f>
        <v>10200</v>
      </c>
      <c r="T72" s="90">
        <f t="shared" ref="T72:T130" si="6">S72*100/J72</f>
        <v>6.375</v>
      </c>
      <c r="U72" s="160" t="s">
        <v>256</v>
      </c>
      <c r="V72" s="58">
        <v>7010723655</v>
      </c>
      <c r="W72" s="58">
        <v>8000258034</v>
      </c>
      <c r="X72" s="17" t="s">
        <v>76</v>
      </c>
      <c r="Y72" s="15" t="s">
        <v>68</v>
      </c>
      <c r="Z72" s="4" t="s">
        <v>304</v>
      </c>
      <c r="AA72" s="15" t="s">
        <v>56</v>
      </c>
      <c r="AB72" s="15" t="s">
        <v>73</v>
      </c>
    </row>
    <row r="73" spans="1:28" x14ac:dyDescent="0.5">
      <c r="A73" s="196"/>
      <c r="B73" s="328" t="s">
        <v>85</v>
      </c>
      <c r="C73" s="432">
        <v>24610</v>
      </c>
      <c r="D73" s="404">
        <v>25000</v>
      </c>
      <c r="E73" s="430"/>
      <c r="F73" s="293" t="s">
        <v>370</v>
      </c>
      <c r="G73" s="293" t="s">
        <v>178</v>
      </c>
      <c r="H73" s="346" t="s">
        <v>304</v>
      </c>
      <c r="I73" s="382" t="s">
        <v>257</v>
      </c>
      <c r="J73" s="19">
        <v>25000</v>
      </c>
      <c r="K73" s="201"/>
      <c r="L73" s="220">
        <v>25000</v>
      </c>
      <c r="M73" s="37"/>
      <c r="N73" s="6"/>
      <c r="O73" s="223" t="s">
        <v>178</v>
      </c>
      <c r="P73" s="37"/>
      <c r="Q73" s="88" t="s">
        <v>125</v>
      </c>
      <c r="R73" s="101">
        <v>24610</v>
      </c>
      <c r="S73" s="90">
        <f t="shared" si="5"/>
        <v>390</v>
      </c>
      <c r="T73" s="90">
        <f t="shared" si="6"/>
        <v>1.56</v>
      </c>
      <c r="U73" s="182" t="s">
        <v>257</v>
      </c>
      <c r="V73" s="65">
        <v>7010723659</v>
      </c>
      <c r="W73" s="65">
        <v>8000258037</v>
      </c>
      <c r="X73" s="21"/>
      <c r="Y73" s="18"/>
      <c r="Z73" s="4" t="s">
        <v>304</v>
      </c>
      <c r="AA73" s="18"/>
      <c r="AB73" s="18"/>
    </row>
    <row r="74" spans="1:28" x14ac:dyDescent="0.5">
      <c r="A74" s="196"/>
      <c r="B74" s="328" t="s">
        <v>86</v>
      </c>
      <c r="C74" s="432">
        <v>449400</v>
      </c>
      <c r="D74" s="404">
        <v>450000</v>
      </c>
      <c r="E74" s="430"/>
      <c r="F74" s="293" t="s">
        <v>371</v>
      </c>
      <c r="G74" s="293" t="s">
        <v>178</v>
      </c>
      <c r="H74" s="346" t="s">
        <v>304</v>
      </c>
      <c r="I74" s="382" t="s">
        <v>258</v>
      </c>
      <c r="J74" s="19">
        <v>450000</v>
      </c>
      <c r="K74" s="201"/>
      <c r="L74" s="220">
        <v>450000</v>
      </c>
      <c r="M74" s="37"/>
      <c r="N74" s="6"/>
      <c r="O74" s="223" t="s">
        <v>178</v>
      </c>
      <c r="P74" s="37"/>
      <c r="Q74" s="88" t="s">
        <v>125</v>
      </c>
      <c r="R74" s="101">
        <v>449400</v>
      </c>
      <c r="S74" s="90">
        <f t="shared" si="5"/>
        <v>600</v>
      </c>
      <c r="T74" s="90">
        <f t="shared" si="6"/>
        <v>0.13333333333333333</v>
      </c>
      <c r="U74" s="182" t="s">
        <v>258</v>
      </c>
      <c r="V74" s="65">
        <v>7010723660</v>
      </c>
      <c r="W74" s="65">
        <v>8000258038</v>
      </c>
      <c r="X74" s="21"/>
      <c r="Y74" s="18"/>
      <c r="Z74" s="4" t="s">
        <v>304</v>
      </c>
      <c r="AA74" s="18"/>
      <c r="AB74" s="18"/>
    </row>
    <row r="75" spans="1:28" x14ac:dyDescent="0.5">
      <c r="A75" s="196"/>
      <c r="B75" s="328" t="s">
        <v>87</v>
      </c>
      <c r="C75" s="432">
        <v>699780</v>
      </c>
      <c r="D75" s="404">
        <v>700000</v>
      </c>
      <c r="E75" s="430"/>
      <c r="F75" s="293" t="s">
        <v>372</v>
      </c>
      <c r="G75" s="293" t="s">
        <v>178</v>
      </c>
      <c r="H75" s="346" t="s">
        <v>304</v>
      </c>
      <c r="I75" s="382" t="s">
        <v>259</v>
      </c>
      <c r="J75" s="19">
        <v>700000</v>
      </c>
      <c r="K75" s="201"/>
      <c r="L75" s="220">
        <v>700000</v>
      </c>
      <c r="M75" s="37"/>
      <c r="N75" s="6"/>
      <c r="O75" s="223" t="s">
        <v>178</v>
      </c>
      <c r="P75" s="37"/>
      <c r="Q75" s="88" t="s">
        <v>125</v>
      </c>
      <c r="R75" s="101">
        <v>699780</v>
      </c>
      <c r="S75" s="90">
        <f t="shared" si="5"/>
        <v>220</v>
      </c>
      <c r="T75" s="90">
        <f t="shared" si="6"/>
        <v>3.1428571428571431E-2</v>
      </c>
      <c r="U75" s="182" t="s">
        <v>259</v>
      </c>
      <c r="V75" s="65">
        <v>7010723663</v>
      </c>
      <c r="W75" s="65">
        <v>8000258039</v>
      </c>
      <c r="X75" s="21"/>
      <c r="Y75" s="18"/>
      <c r="Z75" s="4" t="s">
        <v>304</v>
      </c>
      <c r="AA75" s="18"/>
      <c r="AB75" s="18"/>
    </row>
    <row r="76" spans="1:28" x14ac:dyDescent="0.5">
      <c r="A76" s="196"/>
      <c r="B76" s="328" t="s">
        <v>177</v>
      </c>
      <c r="C76" s="432">
        <v>438700</v>
      </c>
      <c r="D76" s="404">
        <v>440000</v>
      </c>
      <c r="E76" s="430"/>
      <c r="F76" s="293" t="s">
        <v>373</v>
      </c>
      <c r="G76" s="293" t="s">
        <v>178</v>
      </c>
      <c r="H76" s="346" t="s">
        <v>304</v>
      </c>
      <c r="I76" s="382" t="s">
        <v>260</v>
      </c>
      <c r="J76" s="19">
        <v>440000</v>
      </c>
      <c r="K76" s="201"/>
      <c r="L76" s="220">
        <v>440000</v>
      </c>
      <c r="M76" s="37"/>
      <c r="N76" s="6"/>
      <c r="O76" s="223" t="s">
        <v>178</v>
      </c>
      <c r="P76" s="37"/>
      <c r="Q76" s="88" t="s">
        <v>125</v>
      </c>
      <c r="R76" s="101">
        <v>438700</v>
      </c>
      <c r="S76" s="90">
        <f t="shared" si="5"/>
        <v>1300</v>
      </c>
      <c r="T76" s="90">
        <f t="shared" si="6"/>
        <v>0.29545454545454547</v>
      </c>
      <c r="U76" s="182" t="s">
        <v>260</v>
      </c>
      <c r="V76" s="65">
        <v>7010723665</v>
      </c>
      <c r="W76" s="65">
        <v>8000258040</v>
      </c>
      <c r="X76" s="21"/>
      <c r="Y76" s="18"/>
      <c r="Z76" s="4" t="s">
        <v>304</v>
      </c>
      <c r="AA76" s="18"/>
      <c r="AB76" s="18"/>
    </row>
    <row r="77" spans="1:28" x14ac:dyDescent="0.5">
      <c r="A77" s="196"/>
      <c r="B77" s="328" t="s">
        <v>88</v>
      </c>
      <c r="C77" s="432">
        <v>656980</v>
      </c>
      <c r="D77" s="404">
        <v>660000</v>
      </c>
      <c r="E77" s="430"/>
      <c r="F77" s="293" t="s">
        <v>374</v>
      </c>
      <c r="G77" s="293" t="s">
        <v>178</v>
      </c>
      <c r="H77" s="346" t="s">
        <v>304</v>
      </c>
      <c r="I77" s="382" t="s">
        <v>261</v>
      </c>
      <c r="J77" s="19">
        <v>660000</v>
      </c>
      <c r="K77" s="201"/>
      <c r="L77" s="220">
        <v>660000</v>
      </c>
      <c r="M77" s="37"/>
      <c r="N77" s="6"/>
      <c r="O77" s="223" t="s">
        <v>178</v>
      </c>
      <c r="P77" s="37"/>
      <c r="Q77" s="88" t="s">
        <v>125</v>
      </c>
      <c r="R77" s="101">
        <v>656980</v>
      </c>
      <c r="S77" s="90">
        <f t="shared" si="5"/>
        <v>3020</v>
      </c>
      <c r="T77" s="90">
        <f t="shared" si="6"/>
        <v>0.45757575757575758</v>
      </c>
      <c r="U77" s="182" t="s">
        <v>261</v>
      </c>
      <c r="V77" s="65">
        <v>7010723668</v>
      </c>
      <c r="W77" s="65">
        <v>8000258041</v>
      </c>
      <c r="X77" s="21"/>
      <c r="Y77" s="18"/>
      <c r="Z77" s="4" t="s">
        <v>304</v>
      </c>
      <c r="AA77" s="18"/>
      <c r="AB77" s="18"/>
    </row>
    <row r="78" spans="1:28" x14ac:dyDescent="0.5">
      <c r="A78" s="196"/>
      <c r="B78" s="328" t="s">
        <v>89</v>
      </c>
      <c r="C78" s="432">
        <v>62595</v>
      </c>
      <c r="D78" s="404">
        <v>63000</v>
      </c>
      <c r="E78" s="430"/>
      <c r="F78" s="293" t="s">
        <v>375</v>
      </c>
      <c r="G78" s="293" t="s">
        <v>178</v>
      </c>
      <c r="H78" s="346" t="s">
        <v>304</v>
      </c>
      <c r="I78" s="382" t="s">
        <v>262</v>
      </c>
      <c r="J78" s="19">
        <v>63000</v>
      </c>
      <c r="K78" s="201"/>
      <c r="L78" s="220">
        <v>63000</v>
      </c>
      <c r="M78" s="37"/>
      <c r="N78" s="6"/>
      <c r="O78" s="223" t="s">
        <v>178</v>
      </c>
      <c r="P78" s="37"/>
      <c r="Q78" s="88" t="s">
        <v>125</v>
      </c>
      <c r="R78" s="101">
        <v>62595</v>
      </c>
      <c r="S78" s="90">
        <f t="shared" si="5"/>
        <v>405</v>
      </c>
      <c r="T78" s="90">
        <f t="shared" si="6"/>
        <v>0.6428571428571429</v>
      </c>
      <c r="U78" s="182" t="s">
        <v>262</v>
      </c>
      <c r="V78" s="65">
        <v>7010723672</v>
      </c>
      <c r="W78" s="65">
        <v>8000258042</v>
      </c>
      <c r="X78" s="21"/>
      <c r="Y78" s="18"/>
      <c r="Z78" s="4" t="s">
        <v>304</v>
      </c>
      <c r="AA78" s="18"/>
      <c r="AB78" s="18"/>
    </row>
    <row r="79" spans="1:28" x14ac:dyDescent="0.5">
      <c r="A79" s="196"/>
      <c r="B79" s="328" t="s">
        <v>122</v>
      </c>
      <c r="C79" s="432">
        <v>207580</v>
      </c>
      <c r="D79" s="404">
        <v>208000</v>
      </c>
      <c r="E79" s="430"/>
      <c r="F79" s="293" t="s">
        <v>376</v>
      </c>
      <c r="G79" s="293" t="s">
        <v>178</v>
      </c>
      <c r="H79" s="346" t="s">
        <v>304</v>
      </c>
      <c r="I79" s="382" t="s">
        <v>263</v>
      </c>
      <c r="J79" s="19">
        <v>208000</v>
      </c>
      <c r="K79" s="201"/>
      <c r="L79" s="220">
        <v>208000</v>
      </c>
      <c r="M79" s="37"/>
      <c r="N79" s="6"/>
      <c r="O79" s="223" t="s">
        <v>178</v>
      </c>
      <c r="P79" s="37"/>
      <c r="Q79" s="88" t="s">
        <v>125</v>
      </c>
      <c r="R79" s="101">
        <v>207580</v>
      </c>
      <c r="S79" s="90">
        <f t="shared" si="5"/>
        <v>420</v>
      </c>
      <c r="T79" s="90">
        <f t="shared" si="6"/>
        <v>0.20192307692307693</v>
      </c>
      <c r="U79" s="182" t="s">
        <v>263</v>
      </c>
      <c r="V79" s="65">
        <v>7010723674</v>
      </c>
      <c r="W79" s="65">
        <v>8000258043</v>
      </c>
      <c r="X79" s="21"/>
      <c r="Y79" s="18"/>
      <c r="Z79" s="4" t="s">
        <v>304</v>
      </c>
      <c r="AA79" s="18"/>
      <c r="AB79" s="18"/>
    </row>
    <row r="80" spans="1:28" x14ac:dyDescent="0.5">
      <c r="A80" s="196"/>
      <c r="B80" s="328" t="s">
        <v>121</v>
      </c>
      <c r="C80" s="432">
        <v>215712</v>
      </c>
      <c r="D80" s="404">
        <v>216000</v>
      </c>
      <c r="E80" s="430"/>
      <c r="F80" s="293" t="s">
        <v>377</v>
      </c>
      <c r="G80" s="293" t="s">
        <v>178</v>
      </c>
      <c r="H80" s="346" t="s">
        <v>304</v>
      </c>
      <c r="I80" s="382" t="s">
        <v>264</v>
      </c>
      <c r="J80" s="19">
        <v>216000</v>
      </c>
      <c r="K80" s="201"/>
      <c r="L80" s="220">
        <v>216000</v>
      </c>
      <c r="M80" s="37"/>
      <c r="N80" s="6"/>
      <c r="O80" s="223" t="s">
        <v>178</v>
      </c>
      <c r="P80" s="37"/>
      <c r="Q80" s="88" t="s">
        <v>125</v>
      </c>
      <c r="R80" s="101">
        <v>215712</v>
      </c>
      <c r="S80" s="90">
        <f t="shared" si="5"/>
        <v>288</v>
      </c>
      <c r="T80" s="90">
        <f t="shared" si="6"/>
        <v>0.13333333333333333</v>
      </c>
      <c r="U80" s="182" t="s">
        <v>264</v>
      </c>
      <c r="V80" s="65">
        <v>7010723676</v>
      </c>
      <c r="W80" s="65">
        <v>8000258044</v>
      </c>
      <c r="X80" s="21"/>
      <c r="Y80" s="18"/>
      <c r="Z80" s="4" t="s">
        <v>304</v>
      </c>
      <c r="AA80" s="18"/>
      <c r="AB80" s="18"/>
    </row>
    <row r="81" spans="1:28" x14ac:dyDescent="0.5">
      <c r="A81" s="196"/>
      <c r="B81" s="328" t="s">
        <v>120</v>
      </c>
      <c r="C81" s="432">
        <v>107535</v>
      </c>
      <c r="D81" s="404">
        <v>108000</v>
      </c>
      <c r="E81" s="430"/>
      <c r="F81" s="293" t="s">
        <v>378</v>
      </c>
      <c r="G81" s="293" t="s">
        <v>178</v>
      </c>
      <c r="H81" s="346" t="s">
        <v>304</v>
      </c>
      <c r="I81" s="382" t="s">
        <v>265</v>
      </c>
      <c r="J81" s="19">
        <v>108000</v>
      </c>
      <c r="K81" s="201"/>
      <c r="L81" s="220">
        <v>108000</v>
      </c>
      <c r="M81" s="37"/>
      <c r="N81" s="6"/>
      <c r="O81" s="223" t="s">
        <v>178</v>
      </c>
      <c r="P81" s="37"/>
      <c r="Q81" s="88" t="s">
        <v>125</v>
      </c>
      <c r="R81" s="101">
        <v>107535</v>
      </c>
      <c r="S81" s="90">
        <f t="shared" si="5"/>
        <v>465</v>
      </c>
      <c r="T81" s="90">
        <f t="shared" si="6"/>
        <v>0.43055555555555558</v>
      </c>
      <c r="U81" s="182" t="s">
        <v>265</v>
      </c>
      <c r="V81" s="65">
        <v>7010723677</v>
      </c>
      <c r="W81" s="65">
        <v>8000344302</v>
      </c>
      <c r="X81" s="21"/>
      <c r="Y81" s="18"/>
      <c r="Z81" s="4" t="s">
        <v>304</v>
      </c>
      <c r="AA81" s="18"/>
      <c r="AB81" s="18"/>
    </row>
    <row r="82" spans="1:28" x14ac:dyDescent="0.5">
      <c r="A82" s="196"/>
      <c r="B82" s="328" t="s">
        <v>119</v>
      </c>
      <c r="C82" s="432">
        <v>42000</v>
      </c>
      <c r="D82" s="404">
        <v>90000</v>
      </c>
      <c r="E82" s="430"/>
      <c r="F82" s="316" t="s">
        <v>379</v>
      </c>
      <c r="G82" s="316" t="s">
        <v>179</v>
      </c>
      <c r="H82" s="346" t="s">
        <v>304</v>
      </c>
      <c r="I82" s="382" t="s">
        <v>266</v>
      </c>
      <c r="J82" s="19">
        <v>90000</v>
      </c>
      <c r="K82" s="201"/>
      <c r="L82" s="220">
        <v>90000</v>
      </c>
      <c r="M82" s="37"/>
      <c r="N82" s="37"/>
      <c r="O82" s="235" t="s">
        <v>179</v>
      </c>
      <c r="P82" s="37"/>
      <c r="Q82" s="88" t="s">
        <v>125</v>
      </c>
      <c r="R82" s="101">
        <v>42000</v>
      </c>
      <c r="S82" s="90">
        <f t="shared" si="5"/>
        <v>48000</v>
      </c>
      <c r="T82" s="90">
        <f t="shared" si="6"/>
        <v>53.333333333333336</v>
      </c>
      <c r="U82" s="182" t="s">
        <v>266</v>
      </c>
      <c r="V82" s="65">
        <v>7010708455</v>
      </c>
      <c r="W82" s="65">
        <v>8000256695</v>
      </c>
      <c r="X82" s="21"/>
      <c r="Y82" s="18"/>
      <c r="Z82" s="4" t="s">
        <v>304</v>
      </c>
      <c r="AA82" s="18"/>
      <c r="AB82" s="18"/>
    </row>
    <row r="83" spans="1:28" x14ac:dyDescent="0.5">
      <c r="A83" s="196"/>
      <c r="B83" s="328" t="s">
        <v>118</v>
      </c>
      <c r="C83" s="432">
        <v>22000</v>
      </c>
      <c r="D83" s="404">
        <v>26000</v>
      </c>
      <c r="E83" s="430"/>
      <c r="F83" s="316" t="s">
        <v>380</v>
      </c>
      <c r="G83" s="316" t="s">
        <v>179</v>
      </c>
      <c r="H83" s="346" t="s">
        <v>304</v>
      </c>
      <c r="I83" s="382" t="s">
        <v>267</v>
      </c>
      <c r="J83" s="19">
        <v>26000</v>
      </c>
      <c r="K83" s="201"/>
      <c r="L83" s="220">
        <v>26000</v>
      </c>
      <c r="M83" s="37"/>
      <c r="N83" s="37"/>
      <c r="O83" s="235" t="s">
        <v>179</v>
      </c>
      <c r="P83" s="37"/>
      <c r="Q83" s="88" t="s">
        <v>125</v>
      </c>
      <c r="R83" s="101">
        <v>22000</v>
      </c>
      <c r="S83" s="90">
        <f t="shared" si="5"/>
        <v>4000</v>
      </c>
      <c r="T83" s="90">
        <f t="shared" si="6"/>
        <v>15.384615384615385</v>
      </c>
      <c r="U83" s="182" t="s">
        <v>267</v>
      </c>
      <c r="V83" s="65">
        <v>7010719353</v>
      </c>
      <c r="W83" s="65">
        <v>8000256699</v>
      </c>
      <c r="X83" s="21"/>
      <c r="Y83" s="18"/>
      <c r="Z83" s="4" t="s">
        <v>304</v>
      </c>
      <c r="AA83" s="18"/>
      <c r="AB83" s="18"/>
    </row>
    <row r="84" spans="1:28" x14ac:dyDescent="0.5">
      <c r="A84" s="196"/>
      <c r="B84" s="328" t="s">
        <v>117</v>
      </c>
      <c r="C84" s="432">
        <v>763980</v>
      </c>
      <c r="D84" s="404">
        <v>1050000</v>
      </c>
      <c r="E84" s="430"/>
      <c r="F84" s="316" t="s">
        <v>381</v>
      </c>
      <c r="G84" s="316" t="s">
        <v>179</v>
      </c>
      <c r="H84" s="346" t="s">
        <v>304</v>
      </c>
      <c r="I84" s="382" t="s">
        <v>268</v>
      </c>
      <c r="J84" s="19">
        <v>1050000</v>
      </c>
      <c r="K84" s="201"/>
      <c r="L84" s="220">
        <v>1050000</v>
      </c>
      <c r="M84" s="37"/>
      <c r="N84" s="37"/>
      <c r="O84" s="235" t="s">
        <v>179</v>
      </c>
      <c r="P84" s="37"/>
      <c r="Q84" s="88" t="s">
        <v>125</v>
      </c>
      <c r="R84" s="101">
        <v>763980</v>
      </c>
      <c r="S84" s="90">
        <f t="shared" si="5"/>
        <v>286020</v>
      </c>
      <c r="T84" s="90">
        <f t="shared" si="6"/>
        <v>27.24</v>
      </c>
      <c r="U84" s="182" t="s">
        <v>268</v>
      </c>
      <c r="V84" s="65">
        <v>7010719357</v>
      </c>
      <c r="W84" s="65">
        <v>8000319230</v>
      </c>
      <c r="X84" s="21"/>
      <c r="Y84" s="18"/>
      <c r="Z84" s="4" t="s">
        <v>304</v>
      </c>
      <c r="AA84" s="18"/>
      <c r="AB84" s="18"/>
    </row>
    <row r="85" spans="1:28" x14ac:dyDescent="0.5">
      <c r="A85" s="196"/>
      <c r="B85" s="328" t="s">
        <v>116</v>
      </c>
      <c r="C85" s="432">
        <v>35845</v>
      </c>
      <c r="D85" s="404">
        <v>36000</v>
      </c>
      <c r="E85" s="430"/>
      <c r="F85" s="293" t="s">
        <v>382</v>
      </c>
      <c r="G85" s="293" t="s">
        <v>178</v>
      </c>
      <c r="H85" s="346" t="s">
        <v>304</v>
      </c>
      <c r="I85" s="382" t="s">
        <v>269</v>
      </c>
      <c r="J85" s="19">
        <v>36000</v>
      </c>
      <c r="K85" s="201"/>
      <c r="L85" s="220">
        <v>36000</v>
      </c>
      <c r="M85" s="37"/>
      <c r="N85" s="6"/>
      <c r="O85" s="223" t="s">
        <v>178</v>
      </c>
      <c r="P85" s="37"/>
      <c r="Q85" s="88" t="s">
        <v>125</v>
      </c>
      <c r="R85" s="101">
        <v>35845</v>
      </c>
      <c r="S85" s="90">
        <f t="shared" si="5"/>
        <v>155</v>
      </c>
      <c r="T85" s="90">
        <f t="shared" si="6"/>
        <v>0.43055555555555558</v>
      </c>
      <c r="U85" s="182" t="s">
        <v>269</v>
      </c>
      <c r="V85" s="65">
        <v>7010723679</v>
      </c>
      <c r="W85" s="65">
        <v>8000258045</v>
      </c>
      <c r="X85" s="21"/>
      <c r="Y85" s="18"/>
      <c r="Z85" s="4" t="s">
        <v>304</v>
      </c>
      <c r="AA85" s="18"/>
      <c r="AB85" s="18"/>
    </row>
    <row r="86" spans="1:28" x14ac:dyDescent="0.5">
      <c r="A86" s="196"/>
      <c r="B86" s="328" t="s">
        <v>115</v>
      </c>
      <c r="C86" s="432">
        <v>734769</v>
      </c>
      <c r="D86" s="404">
        <v>735000</v>
      </c>
      <c r="E86" s="430"/>
      <c r="F86" s="293" t="s">
        <v>383</v>
      </c>
      <c r="G86" s="293" t="s">
        <v>178</v>
      </c>
      <c r="H86" s="346" t="s">
        <v>304</v>
      </c>
      <c r="I86" s="382" t="s">
        <v>270</v>
      </c>
      <c r="J86" s="19">
        <v>735000</v>
      </c>
      <c r="K86" s="201"/>
      <c r="L86" s="220">
        <v>735000</v>
      </c>
      <c r="M86" s="37"/>
      <c r="N86" s="6"/>
      <c r="O86" s="223" t="s">
        <v>178</v>
      </c>
      <c r="P86" s="37"/>
      <c r="Q86" s="88" t="s">
        <v>125</v>
      </c>
      <c r="R86" s="101">
        <v>734769</v>
      </c>
      <c r="S86" s="90">
        <f t="shared" si="5"/>
        <v>231</v>
      </c>
      <c r="T86" s="90">
        <f t="shared" si="6"/>
        <v>3.1428571428571431E-2</v>
      </c>
      <c r="U86" s="182" t="s">
        <v>270</v>
      </c>
      <c r="V86" s="65">
        <v>7010723682</v>
      </c>
      <c r="W86" s="65">
        <v>8000258046</v>
      </c>
      <c r="X86" s="21"/>
      <c r="Y86" s="18"/>
      <c r="Z86" s="4" t="s">
        <v>304</v>
      </c>
      <c r="AA86" s="18"/>
      <c r="AB86" s="18"/>
    </row>
    <row r="87" spans="1:28" x14ac:dyDescent="0.5">
      <c r="A87" s="196"/>
      <c r="B87" s="328" t="s">
        <v>114</v>
      </c>
      <c r="C87" s="432">
        <v>92020</v>
      </c>
      <c r="D87" s="404">
        <v>14000</v>
      </c>
      <c r="E87" s="430"/>
      <c r="F87" s="293" t="s">
        <v>384</v>
      </c>
      <c r="G87" s="293" t="s">
        <v>178</v>
      </c>
      <c r="H87" s="346" t="s">
        <v>304</v>
      </c>
      <c r="I87" s="382" t="s">
        <v>271</v>
      </c>
      <c r="J87" s="19">
        <v>140000</v>
      </c>
      <c r="K87" s="201"/>
      <c r="L87" s="220">
        <v>14000</v>
      </c>
      <c r="M87" s="37"/>
      <c r="N87" s="6"/>
      <c r="O87" s="223" t="s">
        <v>178</v>
      </c>
      <c r="P87" s="37"/>
      <c r="Q87" s="88" t="s">
        <v>125</v>
      </c>
      <c r="R87" s="101">
        <v>92020</v>
      </c>
      <c r="S87" s="90">
        <f t="shared" si="5"/>
        <v>47980</v>
      </c>
      <c r="T87" s="90">
        <f t="shared" si="6"/>
        <v>34.271428571428572</v>
      </c>
      <c r="U87" s="182" t="s">
        <v>271</v>
      </c>
      <c r="V87" s="65">
        <v>7010723683</v>
      </c>
      <c r="W87" s="65">
        <v>8000258050</v>
      </c>
      <c r="X87" s="21"/>
      <c r="Y87" s="18"/>
      <c r="Z87" s="4" t="s">
        <v>304</v>
      </c>
      <c r="AA87" s="18"/>
      <c r="AB87" s="18"/>
    </row>
    <row r="88" spans="1:28" x14ac:dyDescent="0.5">
      <c r="A88" s="196"/>
      <c r="B88" s="328" t="s">
        <v>113</v>
      </c>
      <c r="C88" s="432">
        <v>630000</v>
      </c>
      <c r="D88" s="404">
        <v>700000</v>
      </c>
      <c r="E88" s="430"/>
      <c r="F88" s="316" t="s">
        <v>385</v>
      </c>
      <c r="G88" s="316" t="s">
        <v>312</v>
      </c>
      <c r="H88" s="346" t="s">
        <v>304</v>
      </c>
      <c r="I88" s="382" t="s">
        <v>272</v>
      </c>
      <c r="J88" s="19">
        <v>700000</v>
      </c>
      <c r="K88" s="201"/>
      <c r="L88" s="220">
        <v>700000</v>
      </c>
      <c r="M88" s="37"/>
      <c r="N88" s="37"/>
      <c r="O88" s="235" t="s">
        <v>180</v>
      </c>
      <c r="P88" s="37"/>
      <c r="Q88" s="49" t="s">
        <v>82</v>
      </c>
      <c r="R88" s="101">
        <v>630000</v>
      </c>
      <c r="S88" s="90">
        <f t="shared" si="5"/>
        <v>70000</v>
      </c>
      <c r="T88" s="90">
        <f t="shared" si="6"/>
        <v>10</v>
      </c>
      <c r="U88" s="182" t="s">
        <v>272</v>
      </c>
      <c r="V88" s="65">
        <v>7010769156</v>
      </c>
      <c r="W88" s="65" t="s">
        <v>138</v>
      </c>
      <c r="X88" s="21"/>
      <c r="Y88" s="18"/>
      <c r="Z88" s="4" t="s">
        <v>304</v>
      </c>
      <c r="AA88" s="18"/>
      <c r="AB88" s="18"/>
    </row>
    <row r="89" spans="1:28" x14ac:dyDescent="0.5">
      <c r="A89" s="196"/>
      <c r="B89" s="328"/>
      <c r="C89" s="432"/>
      <c r="D89" s="404"/>
      <c r="E89" s="430"/>
      <c r="F89" s="317" t="s">
        <v>386</v>
      </c>
      <c r="G89" s="316"/>
      <c r="H89" s="346"/>
      <c r="I89" s="382"/>
      <c r="J89" s="19"/>
      <c r="K89" s="201"/>
      <c r="L89" s="220"/>
      <c r="M89" s="37"/>
      <c r="N89" s="37"/>
      <c r="O89" s="235"/>
      <c r="P89" s="37"/>
      <c r="Q89" s="49"/>
      <c r="R89" s="101"/>
      <c r="S89" s="90"/>
      <c r="T89" s="90"/>
      <c r="U89" s="182"/>
      <c r="V89" s="65"/>
      <c r="W89" s="65"/>
      <c r="X89" s="21"/>
      <c r="Y89" s="18"/>
      <c r="Z89" s="4"/>
      <c r="AA89" s="18"/>
      <c r="AB89" s="18"/>
    </row>
    <row r="90" spans="1:28" x14ac:dyDescent="0.5">
      <c r="A90" s="196"/>
      <c r="B90" s="328" t="s">
        <v>112</v>
      </c>
      <c r="C90" s="432">
        <v>47508</v>
      </c>
      <c r="D90" s="404">
        <v>270000</v>
      </c>
      <c r="E90" s="430"/>
      <c r="F90" s="316" t="s">
        <v>387</v>
      </c>
      <c r="G90" s="316" t="s">
        <v>179</v>
      </c>
      <c r="H90" s="346" t="s">
        <v>304</v>
      </c>
      <c r="I90" s="382" t="s">
        <v>273</v>
      </c>
      <c r="J90" s="19">
        <v>270000</v>
      </c>
      <c r="K90" s="201"/>
      <c r="L90" s="220">
        <v>270000</v>
      </c>
      <c r="M90" s="37"/>
      <c r="N90" s="37"/>
      <c r="O90" s="235" t="s">
        <v>179</v>
      </c>
      <c r="P90" s="37"/>
      <c r="Q90" s="88" t="s">
        <v>125</v>
      </c>
      <c r="R90" s="101">
        <v>47508</v>
      </c>
      <c r="S90" s="90">
        <f t="shared" si="5"/>
        <v>222492</v>
      </c>
      <c r="T90" s="90">
        <f t="shared" si="6"/>
        <v>82.404444444444451</v>
      </c>
      <c r="U90" s="182" t="s">
        <v>273</v>
      </c>
      <c r="V90" s="65">
        <v>7010719359</v>
      </c>
      <c r="W90" s="65">
        <v>8000258001</v>
      </c>
      <c r="X90" s="21"/>
      <c r="Y90" s="18"/>
      <c r="Z90" s="4" t="s">
        <v>304</v>
      </c>
      <c r="AA90" s="18"/>
      <c r="AB90" s="18"/>
    </row>
    <row r="91" spans="1:28" x14ac:dyDescent="0.5">
      <c r="A91" s="196"/>
      <c r="B91" s="328"/>
      <c r="C91" s="432"/>
      <c r="D91" s="404"/>
      <c r="E91" s="430"/>
      <c r="F91" s="317" t="s">
        <v>388</v>
      </c>
      <c r="G91" s="316"/>
      <c r="H91" s="346"/>
      <c r="I91" s="382"/>
      <c r="J91" s="19"/>
      <c r="K91" s="201"/>
      <c r="L91" s="220"/>
      <c r="M91" s="37"/>
      <c r="N91" s="37"/>
      <c r="O91" s="235"/>
      <c r="P91" s="37"/>
      <c r="Q91" s="88"/>
      <c r="R91" s="101"/>
      <c r="S91" s="90"/>
      <c r="T91" s="90"/>
      <c r="U91" s="182"/>
      <c r="V91" s="65"/>
      <c r="W91" s="65"/>
      <c r="X91" s="21"/>
      <c r="Y91" s="18"/>
      <c r="Z91" s="4"/>
      <c r="AA91" s="18"/>
      <c r="AB91" s="18"/>
    </row>
    <row r="92" spans="1:28" x14ac:dyDescent="0.5">
      <c r="A92" s="196"/>
      <c r="B92" s="328" t="s">
        <v>111</v>
      </c>
      <c r="C92" s="432">
        <v>49220</v>
      </c>
      <c r="D92" s="404">
        <v>50000</v>
      </c>
      <c r="E92" s="430"/>
      <c r="F92" s="317" t="s">
        <v>389</v>
      </c>
      <c r="G92" s="316" t="s">
        <v>155</v>
      </c>
      <c r="H92" s="346" t="s">
        <v>304</v>
      </c>
      <c r="I92" s="382" t="s">
        <v>274</v>
      </c>
      <c r="J92" s="19">
        <v>50000</v>
      </c>
      <c r="K92" s="201"/>
      <c r="L92" s="220">
        <v>50000</v>
      </c>
      <c r="M92" s="37"/>
      <c r="N92" s="37"/>
      <c r="O92" s="235" t="s">
        <v>155</v>
      </c>
      <c r="P92" s="37"/>
      <c r="Q92" s="88" t="s">
        <v>125</v>
      </c>
      <c r="R92" s="101">
        <v>49220</v>
      </c>
      <c r="S92" s="90">
        <f t="shared" si="5"/>
        <v>780</v>
      </c>
      <c r="T92" s="90">
        <f t="shared" si="6"/>
        <v>1.56</v>
      </c>
      <c r="U92" s="182" t="s">
        <v>274</v>
      </c>
      <c r="V92" s="65">
        <v>7010767788</v>
      </c>
      <c r="W92" s="65">
        <v>8000344465</v>
      </c>
      <c r="X92" s="21"/>
      <c r="Y92" s="18"/>
      <c r="Z92" s="4" t="s">
        <v>304</v>
      </c>
      <c r="AA92" s="18"/>
      <c r="AB92" s="18"/>
    </row>
    <row r="93" spans="1:28" x14ac:dyDescent="0.5">
      <c r="A93" s="196"/>
      <c r="B93" s="328" t="s">
        <v>110</v>
      </c>
      <c r="C93" s="432">
        <v>395900</v>
      </c>
      <c r="D93" s="404">
        <v>400000</v>
      </c>
      <c r="E93" s="430"/>
      <c r="F93" s="317" t="s">
        <v>390</v>
      </c>
      <c r="G93" s="316" t="s">
        <v>155</v>
      </c>
      <c r="H93" s="346" t="s">
        <v>304</v>
      </c>
      <c r="I93" s="382" t="s">
        <v>275</v>
      </c>
      <c r="J93" s="19">
        <v>400000</v>
      </c>
      <c r="K93" s="201"/>
      <c r="L93" s="220">
        <v>400000</v>
      </c>
      <c r="M93" s="37"/>
      <c r="N93" s="37"/>
      <c r="O93" s="235" t="s">
        <v>155</v>
      </c>
      <c r="P93" s="37"/>
      <c r="Q93" s="88" t="s">
        <v>125</v>
      </c>
      <c r="R93" s="101">
        <v>395900</v>
      </c>
      <c r="S93" s="90">
        <f t="shared" si="5"/>
        <v>4100</v>
      </c>
      <c r="T93" s="90">
        <f t="shared" si="6"/>
        <v>1.0249999999999999</v>
      </c>
      <c r="U93" s="182" t="s">
        <v>275</v>
      </c>
      <c r="V93" s="65">
        <v>7010767789</v>
      </c>
      <c r="W93" s="65">
        <v>8000343717</v>
      </c>
      <c r="X93" s="21"/>
      <c r="Y93" s="18"/>
      <c r="Z93" s="4" t="s">
        <v>304</v>
      </c>
      <c r="AA93" s="18"/>
      <c r="AB93" s="18"/>
    </row>
    <row r="94" spans="1:28" x14ac:dyDescent="0.5">
      <c r="A94" s="196"/>
      <c r="B94" s="328" t="s">
        <v>109</v>
      </c>
      <c r="C94" s="432">
        <v>649490</v>
      </c>
      <c r="D94" s="404">
        <v>650000</v>
      </c>
      <c r="E94" s="430"/>
      <c r="F94" s="317" t="s">
        <v>391</v>
      </c>
      <c r="G94" s="316" t="s">
        <v>155</v>
      </c>
      <c r="H94" s="346" t="s">
        <v>304</v>
      </c>
      <c r="I94" s="382" t="s">
        <v>276</v>
      </c>
      <c r="J94" s="19">
        <v>650000</v>
      </c>
      <c r="K94" s="201"/>
      <c r="L94" s="220">
        <v>650000</v>
      </c>
      <c r="M94" s="37"/>
      <c r="N94" s="37"/>
      <c r="O94" s="235" t="s">
        <v>155</v>
      </c>
      <c r="P94" s="37"/>
      <c r="Q94" s="49" t="s">
        <v>82</v>
      </c>
      <c r="R94" s="101">
        <v>649490</v>
      </c>
      <c r="S94" s="90">
        <f t="shared" si="5"/>
        <v>510</v>
      </c>
      <c r="T94" s="90">
        <f t="shared" si="6"/>
        <v>7.8461538461538458E-2</v>
      </c>
      <c r="U94" s="182" t="s">
        <v>276</v>
      </c>
      <c r="V94" s="65">
        <v>7010767786</v>
      </c>
      <c r="W94" s="65">
        <v>8000723216</v>
      </c>
      <c r="X94" s="21"/>
      <c r="Y94" s="18"/>
      <c r="Z94" s="4" t="s">
        <v>304</v>
      </c>
      <c r="AA94" s="18"/>
      <c r="AB94" s="18"/>
    </row>
    <row r="95" spans="1:28" x14ac:dyDescent="0.5">
      <c r="A95" s="196"/>
      <c r="B95" s="328" t="s">
        <v>107</v>
      </c>
      <c r="C95" s="432">
        <v>399110</v>
      </c>
      <c r="D95" s="404">
        <v>400000</v>
      </c>
      <c r="E95" s="430"/>
      <c r="F95" s="316" t="s">
        <v>392</v>
      </c>
      <c r="G95" s="316" t="s">
        <v>155</v>
      </c>
      <c r="H95" s="346" t="s">
        <v>304</v>
      </c>
      <c r="I95" s="382" t="s">
        <v>277</v>
      </c>
      <c r="J95" s="19">
        <v>400000</v>
      </c>
      <c r="K95" s="201"/>
      <c r="L95" s="220">
        <v>400000</v>
      </c>
      <c r="M95" s="37"/>
      <c r="N95" s="37"/>
      <c r="O95" s="235" t="s">
        <v>155</v>
      </c>
      <c r="P95" s="37"/>
      <c r="Q95" s="88" t="s">
        <v>125</v>
      </c>
      <c r="R95" s="101">
        <v>399110</v>
      </c>
      <c r="S95" s="90">
        <f t="shared" si="5"/>
        <v>890</v>
      </c>
      <c r="T95" s="90">
        <f t="shared" si="6"/>
        <v>0.2225</v>
      </c>
      <c r="U95" s="182" t="s">
        <v>277</v>
      </c>
      <c r="V95" s="65">
        <v>7010767791</v>
      </c>
      <c r="W95" s="65">
        <v>8000344328</v>
      </c>
      <c r="X95" s="21"/>
      <c r="Y95" s="18"/>
      <c r="Z95" s="4" t="s">
        <v>304</v>
      </c>
      <c r="AA95" s="18"/>
      <c r="AB95" s="18"/>
    </row>
    <row r="96" spans="1:28" x14ac:dyDescent="0.5">
      <c r="A96" s="196"/>
      <c r="B96" s="328" t="s">
        <v>108</v>
      </c>
      <c r="C96" s="432">
        <v>128400</v>
      </c>
      <c r="D96" s="395">
        <v>130000</v>
      </c>
      <c r="E96" s="430"/>
      <c r="F96" s="316" t="s">
        <v>393</v>
      </c>
      <c r="G96" s="316" t="s">
        <v>178</v>
      </c>
      <c r="H96" s="346" t="s">
        <v>304</v>
      </c>
      <c r="I96" s="382" t="s">
        <v>278</v>
      </c>
      <c r="J96" s="19">
        <v>130000</v>
      </c>
      <c r="K96" s="201"/>
      <c r="L96" s="220">
        <v>130000</v>
      </c>
      <c r="M96" s="37"/>
      <c r="N96" s="37"/>
      <c r="O96" s="235" t="s">
        <v>178</v>
      </c>
      <c r="P96" s="37"/>
      <c r="Q96" s="88" t="s">
        <v>125</v>
      </c>
      <c r="R96" s="101">
        <v>128400</v>
      </c>
      <c r="S96" s="90">
        <f t="shared" si="5"/>
        <v>1600</v>
      </c>
      <c r="T96" s="90">
        <f t="shared" si="6"/>
        <v>1.2307692307692308</v>
      </c>
      <c r="U96" s="182" t="s">
        <v>278</v>
      </c>
      <c r="V96" s="65">
        <v>7010723684</v>
      </c>
      <c r="W96" s="65">
        <v>8000258048</v>
      </c>
      <c r="X96" s="21"/>
      <c r="Y96" s="18"/>
      <c r="Z96" s="4" t="s">
        <v>304</v>
      </c>
      <c r="AA96" s="18"/>
      <c r="AB96" s="18"/>
    </row>
    <row r="97" spans="1:28" x14ac:dyDescent="0.5">
      <c r="A97" s="196"/>
      <c r="B97" s="328" t="s">
        <v>106</v>
      </c>
      <c r="C97" s="432">
        <v>84000</v>
      </c>
      <c r="D97" s="404">
        <v>88000</v>
      </c>
      <c r="E97" s="430"/>
      <c r="F97" s="317" t="s">
        <v>394</v>
      </c>
      <c r="G97" s="316" t="s">
        <v>181</v>
      </c>
      <c r="H97" s="346" t="s">
        <v>304</v>
      </c>
      <c r="I97" s="382" t="s">
        <v>279</v>
      </c>
      <c r="J97" s="19">
        <v>88000</v>
      </c>
      <c r="K97" s="201"/>
      <c r="L97" s="75">
        <v>88000</v>
      </c>
      <c r="M97" s="37"/>
      <c r="N97" s="37"/>
      <c r="O97" s="235" t="s">
        <v>181</v>
      </c>
      <c r="P97" s="37"/>
      <c r="Q97" s="88" t="s">
        <v>125</v>
      </c>
      <c r="R97" s="101">
        <v>84000</v>
      </c>
      <c r="S97" s="90">
        <f t="shared" si="5"/>
        <v>4000</v>
      </c>
      <c r="T97" s="90">
        <f t="shared" si="6"/>
        <v>4.5454545454545459</v>
      </c>
      <c r="U97" s="182" t="s">
        <v>279</v>
      </c>
      <c r="V97" s="65">
        <v>7010753602</v>
      </c>
      <c r="W97" s="65">
        <v>8000344467</v>
      </c>
      <c r="X97" s="21"/>
      <c r="Y97" s="18"/>
      <c r="Z97" s="4" t="s">
        <v>304</v>
      </c>
      <c r="AA97" s="18"/>
      <c r="AB97" s="18"/>
    </row>
    <row r="98" spans="1:28" x14ac:dyDescent="0.5">
      <c r="A98" s="196"/>
      <c r="B98" s="328"/>
      <c r="C98" s="432"/>
      <c r="D98" s="404"/>
      <c r="E98" s="430"/>
      <c r="F98" s="317" t="s">
        <v>395</v>
      </c>
      <c r="G98" s="316"/>
      <c r="H98" s="346"/>
      <c r="I98" s="382"/>
      <c r="J98" s="19"/>
      <c r="K98" s="201"/>
      <c r="L98" s="75"/>
      <c r="M98" s="37"/>
      <c r="N98" s="37"/>
      <c r="O98" s="235"/>
      <c r="P98" s="37"/>
      <c r="Q98" s="88"/>
      <c r="R98" s="101"/>
      <c r="S98" s="90"/>
      <c r="T98" s="90"/>
      <c r="U98" s="182"/>
      <c r="V98" s="65"/>
      <c r="W98" s="65"/>
      <c r="X98" s="21"/>
      <c r="Y98" s="18"/>
      <c r="Z98" s="4"/>
      <c r="AA98" s="18"/>
      <c r="AB98" s="18"/>
    </row>
    <row r="99" spans="1:28" x14ac:dyDescent="0.5">
      <c r="A99" s="196"/>
      <c r="B99" s="328" t="s">
        <v>105</v>
      </c>
      <c r="C99" s="432">
        <v>749000</v>
      </c>
      <c r="D99" s="404">
        <v>750000</v>
      </c>
      <c r="E99" s="430"/>
      <c r="F99" s="316" t="s">
        <v>396</v>
      </c>
      <c r="G99" s="316" t="s">
        <v>178</v>
      </c>
      <c r="H99" s="346" t="s">
        <v>304</v>
      </c>
      <c r="I99" s="382" t="s">
        <v>280</v>
      </c>
      <c r="J99" s="19">
        <v>750000</v>
      </c>
      <c r="K99" s="201"/>
      <c r="L99" s="75">
        <v>750000</v>
      </c>
      <c r="M99" s="37"/>
      <c r="N99" s="37"/>
      <c r="O99" s="235" t="s">
        <v>178</v>
      </c>
      <c r="P99" s="37"/>
      <c r="Q99" s="88" t="s">
        <v>125</v>
      </c>
      <c r="R99" s="101">
        <v>749000</v>
      </c>
      <c r="S99" s="90">
        <f t="shared" si="5"/>
        <v>1000</v>
      </c>
      <c r="T99" s="90">
        <f t="shared" si="6"/>
        <v>0.13333333333333333</v>
      </c>
      <c r="U99" s="182" t="s">
        <v>280</v>
      </c>
      <c r="V99" s="65">
        <v>7010723685</v>
      </c>
      <c r="W99" s="65">
        <v>8000258049</v>
      </c>
      <c r="X99" s="21"/>
      <c r="Y99" s="18"/>
      <c r="Z99" s="4" t="s">
        <v>304</v>
      </c>
      <c r="AA99" s="18"/>
      <c r="AB99" s="18"/>
    </row>
    <row r="100" spans="1:28" x14ac:dyDescent="0.5">
      <c r="A100" s="196"/>
      <c r="B100" s="328" t="s">
        <v>104</v>
      </c>
      <c r="C100" s="432">
        <v>453680</v>
      </c>
      <c r="D100" s="404">
        <v>460000</v>
      </c>
      <c r="E100" s="430"/>
      <c r="F100" s="316" t="s">
        <v>397</v>
      </c>
      <c r="G100" s="316" t="s">
        <v>157</v>
      </c>
      <c r="H100" s="346" t="s">
        <v>304</v>
      </c>
      <c r="I100" s="382" t="s">
        <v>281</v>
      </c>
      <c r="J100" s="19">
        <v>460000</v>
      </c>
      <c r="K100" s="201"/>
      <c r="L100" s="75">
        <v>460000</v>
      </c>
      <c r="M100" s="37"/>
      <c r="N100" s="37"/>
      <c r="O100" s="235" t="s">
        <v>157</v>
      </c>
      <c r="P100" s="37"/>
      <c r="Q100" s="88" t="s">
        <v>125</v>
      </c>
      <c r="R100" s="101">
        <v>453680</v>
      </c>
      <c r="S100" s="90">
        <f t="shared" si="5"/>
        <v>6320</v>
      </c>
      <c r="T100" s="90">
        <f t="shared" si="6"/>
        <v>1.3739130434782609</v>
      </c>
      <c r="U100" s="182" t="s">
        <v>281</v>
      </c>
      <c r="V100" s="65">
        <v>7010722567</v>
      </c>
      <c r="W100" s="65">
        <v>8000255519</v>
      </c>
      <c r="X100" s="21"/>
      <c r="Y100" s="18"/>
      <c r="Z100" s="4" t="s">
        <v>304</v>
      </c>
      <c r="AA100" s="18"/>
      <c r="AB100" s="18"/>
    </row>
    <row r="101" spans="1:28" x14ac:dyDescent="0.5">
      <c r="A101" s="196"/>
      <c r="B101" s="328"/>
      <c r="C101" s="432"/>
      <c r="D101" s="404"/>
      <c r="E101" s="430"/>
      <c r="F101" s="317" t="s">
        <v>398</v>
      </c>
      <c r="G101" s="316"/>
      <c r="H101" s="346"/>
      <c r="I101" s="382"/>
      <c r="J101" s="19"/>
      <c r="K101" s="201"/>
      <c r="L101" s="75"/>
      <c r="M101" s="37"/>
      <c r="N101" s="37"/>
      <c r="O101" s="235"/>
      <c r="P101" s="37"/>
      <c r="Q101" s="88"/>
      <c r="R101" s="101"/>
      <c r="S101" s="90"/>
      <c r="T101" s="90"/>
      <c r="U101" s="182"/>
      <c r="V101" s="65"/>
      <c r="W101" s="65"/>
      <c r="X101" s="21"/>
      <c r="Y101" s="18"/>
      <c r="Z101" s="4"/>
      <c r="AA101" s="18"/>
      <c r="AB101" s="18"/>
    </row>
    <row r="102" spans="1:28" x14ac:dyDescent="0.5">
      <c r="A102" s="196"/>
      <c r="B102" s="328" t="s">
        <v>103</v>
      </c>
      <c r="C102" s="432">
        <v>35952</v>
      </c>
      <c r="D102" s="404">
        <v>36000</v>
      </c>
      <c r="E102" s="430"/>
      <c r="F102" s="316" t="s">
        <v>399</v>
      </c>
      <c r="G102" s="316" t="s">
        <v>178</v>
      </c>
      <c r="H102" s="346" t="s">
        <v>304</v>
      </c>
      <c r="I102" s="382" t="s">
        <v>282</v>
      </c>
      <c r="J102" s="19">
        <v>36000</v>
      </c>
      <c r="K102" s="201"/>
      <c r="L102" s="75">
        <v>36000</v>
      </c>
      <c r="M102" s="37"/>
      <c r="N102" s="37"/>
      <c r="O102" s="235" t="s">
        <v>178</v>
      </c>
      <c r="P102" s="37"/>
      <c r="Q102" s="88" t="s">
        <v>125</v>
      </c>
      <c r="R102" s="101">
        <v>35952</v>
      </c>
      <c r="S102" s="90">
        <f t="shared" si="5"/>
        <v>48</v>
      </c>
      <c r="T102" s="90">
        <f t="shared" si="6"/>
        <v>0.13333333333333333</v>
      </c>
      <c r="U102" s="182" t="s">
        <v>282</v>
      </c>
      <c r="V102" s="65">
        <v>7010723686</v>
      </c>
      <c r="W102" s="65">
        <v>8000258047</v>
      </c>
      <c r="X102" s="21"/>
      <c r="Y102" s="18"/>
      <c r="Z102" s="4" t="s">
        <v>304</v>
      </c>
      <c r="AA102" s="18"/>
      <c r="AB102" s="18"/>
    </row>
    <row r="103" spans="1:28" x14ac:dyDescent="0.5">
      <c r="A103" s="196"/>
      <c r="B103" s="328" t="s">
        <v>102</v>
      </c>
      <c r="C103" s="432">
        <v>108070</v>
      </c>
      <c r="D103" s="404">
        <v>110000</v>
      </c>
      <c r="E103" s="430"/>
      <c r="F103" s="316" t="s">
        <v>400</v>
      </c>
      <c r="G103" s="316" t="s">
        <v>157</v>
      </c>
      <c r="H103" s="346" t="s">
        <v>304</v>
      </c>
      <c r="I103" s="382" t="s">
        <v>283</v>
      </c>
      <c r="J103" s="19">
        <v>110000</v>
      </c>
      <c r="K103" s="201"/>
      <c r="L103" s="75">
        <v>110000</v>
      </c>
      <c r="M103" s="37"/>
      <c r="N103" s="37"/>
      <c r="O103" s="235" t="s">
        <v>157</v>
      </c>
      <c r="P103" s="37"/>
      <c r="Q103" s="88" t="s">
        <v>125</v>
      </c>
      <c r="R103" s="101">
        <v>108070</v>
      </c>
      <c r="S103" s="90">
        <f t="shared" si="5"/>
        <v>1930</v>
      </c>
      <c r="T103" s="90">
        <f t="shared" si="6"/>
        <v>1.7545454545454546</v>
      </c>
      <c r="U103" s="182" t="s">
        <v>283</v>
      </c>
      <c r="V103" s="65">
        <v>7010721468</v>
      </c>
      <c r="W103" s="65">
        <v>8000237424</v>
      </c>
      <c r="X103" s="21"/>
      <c r="Y103" s="18"/>
      <c r="Z103" s="4" t="s">
        <v>304</v>
      </c>
      <c r="AA103" s="18"/>
      <c r="AB103" s="18"/>
    </row>
    <row r="104" spans="1:28" x14ac:dyDescent="0.5">
      <c r="A104" s="196"/>
      <c r="B104" s="328"/>
      <c r="C104" s="432"/>
      <c r="D104" s="404"/>
      <c r="E104" s="430"/>
      <c r="F104" s="317" t="s">
        <v>401</v>
      </c>
      <c r="G104" s="316"/>
      <c r="H104" s="346"/>
      <c r="I104" s="382"/>
      <c r="J104" s="19"/>
      <c r="K104" s="201"/>
      <c r="L104" s="75"/>
      <c r="M104" s="37"/>
      <c r="N104" s="37"/>
      <c r="O104" s="235"/>
      <c r="P104" s="37"/>
      <c r="Q104" s="88"/>
      <c r="R104" s="101"/>
      <c r="S104" s="90"/>
      <c r="T104" s="90"/>
      <c r="U104" s="182"/>
      <c r="V104" s="65"/>
      <c r="W104" s="65"/>
      <c r="X104" s="21"/>
      <c r="Y104" s="18"/>
      <c r="Z104" s="4"/>
      <c r="AA104" s="18"/>
      <c r="AB104" s="18"/>
    </row>
    <row r="105" spans="1:28" x14ac:dyDescent="0.5">
      <c r="A105" s="196"/>
      <c r="B105" s="328" t="s">
        <v>101</v>
      </c>
      <c r="C105" s="432">
        <v>256800</v>
      </c>
      <c r="D105" s="404">
        <v>260000</v>
      </c>
      <c r="E105" s="430"/>
      <c r="F105" s="316" t="s">
        <v>402</v>
      </c>
      <c r="G105" s="316" t="s">
        <v>157</v>
      </c>
      <c r="H105" s="346" t="s">
        <v>304</v>
      </c>
      <c r="I105" s="382" t="s">
        <v>284</v>
      </c>
      <c r="J105" s="19">
        <v>260000</v>
      </c>
      <c r="K105" s="201"/>
      <c r="L105" s="75">
        <v>260000</v>
      </c>
      <c r="M105" s="37"/>
      <c r="N105" s="37"/>
      <c r="O105" s="235" t="s">
        <v>157</v>
      </c>
      <c r="P105" s="37"/>
      <c r="Q105" s="88" t="s">
        <v>125</v>
      </c>
      <c r="R105" s="101">
        <v>256800</v>
      </c>
      <c r="S105" s="90">
        <f t="shared" si="5"/>
        <v>3200</v>
      </c>
      <c r="T105" s="90">
        <f t="shared" si="6"/>
        <v>1.2307692307692308</v>
      </c>
      <c r="U105" s="182" t="s">
        <v>284</v>
      </c>
      <c r="V105" s="65">
        <v>7010722577</v>
      </c>
      <c r="W105" s="65">
        <v>8000254714</v>
      </c>
      <c r="X105" s="21"/>
      <c r="Y105" s="18"/>
      <c r="Z105" s="4" t="s">
        <v>304</v>
      </c>
      <c r="AA105" s="18"/>
      <c r="AB105" s="18"/>
    </row>
    <row r="106" spans="1:28" x14ac:dyDescent="0.5">
      <c r="A106" s="196"/>
      <c r="B106" s="328"/>
      <c r="C106" s="432"/>
      <c r="D106" s="404"/>
      <c r="E106" s="430"/>
      <c r="F106" s="317" t="s">
        <v>403</v>
      </c>
      <c r="G106" s="316"/>
      <c r="H106" s="346"/>
      <c r="I106" s="382"/>
      <c r="J106" s="19"/>
      <c r="K106" s="201"/>
      <c r="L106" s="75"/>
      <c r="M106" s="37"/>
      <c r="N106" s="37"/>
      <c r="O106" s="235"/>
      <c r="P106" s="37"/>
      <c r="Q106" s="88"/>
      <c r="R106" s="101"/>
      <c r="S106" s="90"/>
      <c r="T106" s="90"/>
      <c r="U106" s="182"/>
      <c r="V106" s="65"/>
      <c r="W106" s="65"/>
      <c r="X106" s="21"/>
      <c r="Y106" s="18"/>
      <c r="Z106" s="4"/>
      <c r="AA106" s="18"/>
      <c r="AB106" s="18"/>
    </row>
    <row r="107" spans="1:28" x14ac:dyDescent="0.5">
      <c r="A107" s="196"/>
      <c r="B107" s="328" t="s">
        <v>100</v>
      </c>
      <c r="C107" s="432">
        <v>557470</v>
      </c>
      <c r="D107" s="404">
        <v>560000</v>
      </c>
      <c r="E107" s="430"/>
      <c r="F107" s="316" t="s">
        <v>404</v>
      </c>
      <c r="G107" s="316" t="s">
        <v>157</v>
      </c>
      <c r="H107" s="346" t="s">
        <v>304</v>
      </c>
      <c r="I107" s="382" t="s">
        <v>285</v>
      </c>
      <c r="J107" s="19">
        <v>560000</v>
      </c>
      <c r="K107" s="201"/>
      <c r="L107" s="75">
        <v>560000</v>
      </c>
      <c r="M107" s="37"/>
      <c r="N107" s="37"/>
      <c r="O107" s="235" t="s">
        <v>157</v>
      </c>
      <c r="P107" s="37"/>
      <c r="Q107" s="88" t="s">
        <v>125</v>
      </c>
      <c r="R107" s="101">
        <v>557470</v>
      </c>
      <c r="S107" s="90">
        <f t="shared" si="5"/>
        <v>2530</v>
      </c>
      <c r="T107" s="90">
        <f t="shared" si="6"/>
        <v>0.45178571428571429</v>
      </c>
      <c r="U107" s="182" t="s">
        <v>285</v>
      </c>
      <c r="V107" s="65">
        <v>7010722947</v>
      </c>
      <c r="W107" s="65">
        <v>8000402236</v>
      </c>
      <c r="X107" s="21"/>
      <c r="Y107" s="18"/>
      <c r="Z107" s="4" t="s">
        <v>304</v>
      </c>
      <c r="AA107" s="18" t="s">
        <v>139</v>
      </c>
      <c r="AB107" s="18"/>
    </row>
    <row r="108" spans="1:28" x14ac:dyDescent="0.5">
      <c r="A108" s="196"/>
      <c r="B108" s="328"/>
      <c r="C108" s="432"/>
      <c r="D108" s="404"/>
      <c r="E108" s="430"/>
      <c r="F108" s="317" t="s">
        <v>405</v>
      </c>
      <c r="G108" s="316"/>
      <c r="H108" s="346"/>
      <c r="I108" s="382"/>
      <c r="J108" s="19"/>
      <c r="K108" s="201"/>
      <c r="L108" s="75"/>
      <c r="M108" s="37"/>
      <c r="N108" s="37"/>
      <c r="O108" s="235"/>
      <c r="P108" s="37"/>
      <c r="Q108" s="88"/>
      <c r="R108" s="101"/>
      <c r="S108" s="90"/>
      <c r="T108" s="90"/>
      <c r="U108" s="182"/>
      <c r="V108" s="65"/>
      <c r="W108" s="65"/>
      <c r="X108" s="21"/>
      <c r="Y108" s="18"/>
      <c r="Z108" s="4"/>
      <c r="AA108" s="18"/>
      <c r="AB108" s="18"/>
    </row>
    <row r="109" spans="1:28" x14ac:dyDescent="0.5">
      <c r="A109" s="196"/>
      <c r="B109" s="328" t="s">
        <v>99</v>
      </c>
      <c r="C109" s="432">
        <v>298530</v>
      </c>
      <c r="D109" s="404">
        <v>300000</v>
      </c>
      <c r="E109" s="430"/>
      <c r="F109" s="316" t="s">
        <v>406</v>
      </c>
      <c r="G109" s="316" t="s">
        <v>157</v>
      </c>
      <c r="H109" s="346" t="s">
        <v>304</v>
      </c>
      <c r="I109" s="382" t="s">
        <v>286</v>
      </c>
      <c r="J109" s="19">
        <v>300000</v>
      </c>
      <c r="K109" s="201"/>
      <c r="L109" s="75">
        <v>300000</v>
      </c>
      <c r="M109" s="37"/>
      <c r="N109" s="37"/>
      <c r="O109" s="235" t="s">
        <v>157</v>
      </c>
      <c r="P109" s="37"/>
      <c r="Q109" s="88" t="s">
        <v>125</v>
      </c>
      <c r="R109" s="101">
        <v>298530</v>
      </c>
      <c r="S109" s="90">
        <f t="shared" si="5"/>
        <v>1470</v>
      </c>
      <c r="T109" s="90">
        <f t="shared" si="6"/>
        <v>0.49</v>
      </c>
      <c r="U109" s="182" t="s">
        <v>286</v>
      </c>
      <c r="V109" s="65">
        <v>7010722953</v>
      </c>
      <c r="W109" s="65">
        <v>8000420691</v>
      </c>
      <c r="X109" s="21"/>
      <c r="Y109" s="18"/>
      <c r="Z109" s="4" t="s">
        <v>304</v>
      </c>
      <c r="AA109" s="18"/>
      <c r="AB109" s="18"/>
    </row>
    <row r="110" spans="1:28" x14ac:dyDescent="0.5">
      <c r="A110" s="196"/>
      <c r="B110" s="328"/>
      <c r="C110" s="432"/>
      <c r="D110" s="404"/>
      <c r="E110" s="430"/>
      <c r="F110" s="317" t="s">
        <v>407</v>
      </c>
      <c r="G110" s="316"/>
      <c r="H110" s="346"/>
      <c r="I110" s="382"/>
      <c r="J110" s="19"/>
      <c r="K110" s="201"/>
      <c r="L110" s="75"/>
      <c r="M110" s="37"/>
      <c r="N110" s="37"/>
      <c r="O110" s="235"/>
      <c r="P110" s="37"/>
      <c r="Q110" s="88"/>
      <c r="R110" s="101"/>
      <c r="S110" s="90"/>
      <c r="T110" s="90"/>
      <c r="U110" s="182"/>
      <c r="V110" s="65"/>
      <c r="W110" s="65"/>
      <c r="X110" s="21"/>
      <c r="Y110" s="18"/>
      <c r="Z110" s="4"/>
      <c r="AA110" s="18"/>
      <c r="AB110" s="18"/>
    </row>
    <row r="111" spans="1:28" x14ac:dyDescent="0.5">
      <c r="A111" s="196"/>
      <c r="B111" s="328" t="s">
        <v>98</v>
      </c>
      <c r="C111" s="432">
        <v>376640</v>
      </c>
      <c r="D111" s="404">
        <v>380000</v>
      </c>
      <c r="E111" s="430"/>
      <c r="F111" s="316" t="s">
        <v>408</v>
      </c>
      <c r="G111" s="316" t="s">
        <v>157</v>
      </c>
      <c r="H111" s="346" t="s">
        <v>304</v>
      </c>
      <c r="I111" s="382" t="s">
        <v>287</v>
      </c>
      <c r="J111" s="19">
        <v>380000</v>
      </c>
      <c r="K111" s="201"/>
      <c r="L111" s="75">
        <v>380000</v>
      </c>
      <c r="M111" s="37"/>
      <c r="N111" s="37"/>
      <c r="O111" s="235" t="s">
        <v>157</v>
      </c>
      <c r="P111" s="37"/>
      <c r="Q111" s="88" t="s">
        <v>125</v>
      </c>
      <c r="R111" s="101">
        <v>376640</v>
      </c>
      <c r="S111" s="90">
        <f t="shared" si="5"/>
        <v>3360</v>
      </c>
      <c r="T111" s="90">
        <f t="shared" si="6"/>
        <v>0.88421052631578945</v>
      </c>
      <c r="U111" s="182" t="s">
        <v>287</v>
      </c>
      <c r="V111" s="65">
        <v>7010722963</v>
      </c>
      <c r="W111" s="65">
        <v>8000255320</v>
      </c>
      <c r="X111" s="21"/>
      <c r="Y111" s="18"/>
      <c r="Z111" s="4" t="s">
        <v>304</v>
      </c>
      <c r="AA111" s="18"/>
      <c r="AB111" s="18"/>
    </row>
    <row r="112" spans="1:28" x14ac:dyDescent="0.5">
      <c r="A112" s="196"/>
      <c r="B112" s="328"/>
      <c r="C112" s="432"/>
      <c r="D112" s="404"/>
      <c r="E112" s="430"/>
      <c r="F112" s="317" t="s">
        <v>409</v>
      </c>
      <c r="G112" s="316"/>
      <c r="H112" s="346"/>
      <c r="I112" s="382"/>
      <c r="J112" s="19"/>
      <c r="K112" s="201"/>
      <c r="L112" s="75"/>
      <c r="M112" s="37"/>
      <c r="N112" s="37"/>
      <c r="O112" s="235"/>
      <c r="P112" s="37"/>
      <c r="Q112" s="88"/>
      <c r="R112" s="101"/>
      <c r="S112" s="90"/>
      <c r="T112" s="90"/>
      <c r="U112" s="182"/>
      <c r="V112" s="65"/>
      <c r="W112" s="65"/>
      <c r="X112" s="21"/>
      <c r="Y112" s="18"/>
      <c r="Z112" s="4"/>
      <c r="AA112" s="18"/>
      <c r="AB112" s="18"/>
    </row>
    <row r="113" spans="1:28" x14ac:dyDescent="0.5">
      <c r="A113" s="196"/>
      <c r="B113" s="328" t="s">
        <v>97</v>
      </c>
      <c r="C113" s="432">
        <v>126260</v>
      </c>
      <c r="D113" s="404">
        <v>127000</v>
      </c>
      <c r="E113" s="430"/>
      <c r="F113" s="316" t="s">
        <v>410</v>
      </c>
      <c r="G113" s="316" t="s">
        <v>157</v>
      </c>
      <c r="H113" s="346" t="s">
        <v>304</v>
      </c>
      <c r="I113" s="382" t="s">
        <v>288</v>
      </c>
      <c r="J113" s="19">
        <v>127000</v>
      </c>
      <c r="K113" s="201"/>
      <c r="L113" s="75">
        <v>127000</v>
      </c>
      <c r="M113" s="37"/>
      <c r="N113" s="37"/>
      <c r="O113" s="235" t="s">
        <v>157</v>
      </c>
      <c r="P113" s="37"/>
      <c r="Q113" s="88" t="s">
        <v>125</v>
      </c>
      <c r="R113" s="101">
        <v>126260</v>
      </c>
      <c r="S113" s="90">
        <f t="shared" si="5"/>
        <v>740</v>
      </c>
      <c r="T113" s="90">
        <f t="shared" si="6"/>
        <v>0.58267716535433067</v>
      </c>
      <c r="U113" s="182" t="s">
        <v>288</v>
      </c>
      <c r="V113" s="65">
        <v>7010722967</v>
      </c>
      <c r="W113" s="65">
        <v>8000255538</v>
      </c>
      <c r="X113" s="21"/>
      <c r="Y113" s="18"/>
      <c r="Z113" s="4" t="s">
        <v>304</v>
      </c>
      <c r="AA113" s="18"/>
      <c r="AB113" s="18"/>
    </row>
    <row r="114" spans="1:28" x14ac:dyDescent="0.5">
      <c r="A114" s="196"/>
      <c r="B114" s="328"/>
      <c r="C114" s="432"/>
      <c r="D114" s="404"/>
      <c r="E114" s="430"/>
      <c r="F114" s="317" t="s">
        <v>411</v>
      </c>
      <c r="G114" s="316"/>
      <c r="H114" s="346"/>
      <c r="I114" s="382"/>
      <c r="J114" s="19"/>
      <c r="K114" s="201"/>
      <c r="L114" s="75"/>
      <c r="M114" s="37"/>
      <c r="N114" s="37"/>
      <c r="O114" s="235"/>
      <c r="P114" s="37"/>
      <c r="Q114" s="88"/>
      <c r="R114" s="101"/>
      <c r="S114" s="90"/>
      <c r="T114" s="90"/>
      <c r="U114" s="182"/>
      <c r="V114" s="65"/>
      <c r="W114" s="65"/>
      <c r="X114" s="21"/>
      <c r="Y114" s="18"/>
      <c r="Z114" s="4"/>
      <c r="AA114" s="18"/>
      <c r="AB114" s="18"/>
    </row>
    <row r="115" spans="1:28" x14ac:dyDescent="0.5">
      <c r="A115" s="196"/>
      <c r="B115" s="328" t="s">
        <v>96</v>
      </c>
      <c r="C115" s="432">
        <v>355240</v>
      </c>
      <c r="D115" s="404">
        <v>360000</v>
      </c>
      <c r="E115" s="430"/>
      <c r="F115" s="316" t="s">
        <v>412</v>
      </c>
      <c r="G115" s="316" t="s">
        <v>157</v>
      </c>
      <c r="H115" s="346" t="s">
        <v>304</v>
      </c>
      <c r="I115" s="382" t="s">
        <v>289</v>
      </c>
      <c r="J115" s="19">
        <v>360000</v>
      </c>
      <c r="K115" s="201"/>
      <c r="L115" s="75">
        <v>360000</v>
      </c>
      <c r="M115" s="37"/>
      <c r="N115" s="37"/>
      <c r="O115" s="235" t="s">
        <v>157</v>
      </c>
      <c r="P115" s="37"/>
      <c r="Q115" s="88" t="s">
        <v>125</v>
      </c>
      <c r="R115" s="101">
        <v>355240</v>
      </c>
      <c r="S115" s="90">
        <f t="shared" si="5"/>
        <v>4760</v>
      </c>
      <c r="T115" s="90">
        <f t="shared" si="6"/>
        <v>1.3222222222222222</v>
      </c>
      <c r="U115" s="182" t="s">
        <v>289</v>
      </c>
      <c r="V115" s="65">
        <v>7010722975</v>
      </c>
      <c r="W115" s="65">
        <v>8000254722</v>
      </c>
      <c r="X115" s="21"/>
      <c r="Y115" s="18"/>
      <c r="Z115" s="4" t="s">
        <v>304</v>
      </c>
      <c r="AA115" s="18"/>
      <c r="AB115" s="18"/>
    </row>
    <row r="116" spans="1:28" x14ac:dyDescent="0.5">
      <c r="A116" s="196"/>
      <c r="B116" s="328"/>
      <c r="C116" s="432"/>
      <c r="D116" s="404"/>
      <c r="E116" s="430"/>
      <c r="F116" s="317" t="s">
        <v>413</v>
      </c>
      <c r="G116" s="316"/>
      <c r="H116" s="346"/>
      <c r="I116" s="382"/>
      <c r="J116" s="19"/>
      <c r="K116" s="201"/>
      <c r="L116" s="75"/>
      <c r="M116" s="37"/>
      <c r="N116" s="37"/>
      <c r="O116" s="235"/>
      <c r="P116" s="37"/>
      <c r="Q116" s="88"/>
      <c r="R116" s="101"/>
      <c r="S116" s="90"/>
      <c r="T116" s="90"/>
      <c r="U116" s="182"/>
      <c r="V116" s="65"/>
      <c r="W116" s="65"/>
      <c r="X116" s="21"/>
      <c r="Y116" s="18"/>
      <c r="Z116" s="4"/>
      <c r="AA116" s="18"/>
      <c r="AB116" s="18"/>
    </row>
    <row r="117" spans="1:28" x14ac:dyDescent="0.5">
      <c r="A117" s="196"/>
      <c r="B117" s="328" t="s">
        <v>95</v>
      </c>
      <c r="C117" s="432">
        <v>118770</v>
      </c>
      <c r="D117" s="404">
        <v>120000</v>
      </c>
      <c r="E117" s="430"/>
      <c r="F117" s="316" t="s">
        <v>414</v>
      </c>
      <c r="G117" s="316" t="s">
        <v>157</v>
      </c>
      <c r="H117" s="346" t="s">
        <v>304</v>
      </c>
      <c r="I117" s="382" t="s">
        <v>290</v>
      </c>
      <c r="J117" s="19">
        <v>120000</v>
      </c>
      <c r="K117" s="201"/>
      <c r="L117" s="75">
        <v>120000</v>
      </c>
      <c r="M117" s="37"/>
      <c r="N117" s="37"/>
      <c r="O117" s="235" t="s">
        <v>157</v>
      </c>
      <c r="P117" s="37"/>
      <c r="Q117" s="88" t="s">
        <v>125</v>
      </c>
      <c r="R117" s="101">
        <v>118770</v>
      </c>
      <c r="S117" s="90">
        <f t="shared" si="5"/>
        <v>1230</v>
      </c>
      <c r="T117" s="90">
        <f t="shared" si="6"/>
        <v>1.0249999999999999</v>
      </c>
      <c r="U117" s="182" t="s">
        <v>290</v>
      </c>
      <c r="V117" s="65">
        <v>7010722978</v>
      </c>
      <c r="W117" s="65">
        <v>8000251497</v>
      </c>
      <c r="X117" s="21"/>
      <c r="Y117" s="18"/>
      <c r="Z117" s="4" t="s">
        <v>304</v>
      </c>
      <c r="AA117" s="18"/>
      <c r="AB117" s="18"/>
    </row>
    <row r="118" spans="1:28" x14ac:dyDescent="0.5">
      <c r="A118" s="196"/>
      <c r="B118" s="328"/>
      <c r="C118" s="432"/>
      <c r="D118" s="404"/>
      <c r="E118" s="430"/>
      <c r="F118" s="317" t="s">
        <v>415</v>
      </c>
      <c r="G118" s="316"/>
      <c r="H118" s="346"/>
      <c r="I118" s="382"/>
      <c r="J118" s="19"/>
      <c r="K118" s="201"/>
      <c r="L118" s="75"/>
      <c r="M118" s="37"/>
      <c r="N118" s="37"/>
      <c r="O118" s="235"/>
      <c r="P118" s="37"/>
      <c r="Q118" s="88"/>
      <c r="R118" s="101"/>
      <c r="S118" s="90"/>
      <c r="T118" s="90"/>
      <c r="U118" s="182"/>
      <c r="V118" s="65"/>
      <c r="W118" s="65"/>
      <c r="X118" s="21"/>
      <c r="Y118" s="18"/>
      <c r="Z118" s="4"/>
      <c r="AA118" s="18"/>
      <c r="AB118" s="18"/>
    </row>
    <row r="119" spans="1:28" x14ac:dyDescent="0.5">
      <c r="A119" s="196"/>
      <c r="B119" s="328" t="s">
        <v>94</v>
      </c>
      <c r="C119" s="432">
        <v>2100000</v>
      </c>
      <c r="D119" s="404">
        <v>2500000</v>
      </c>
      <c r="E119" s="430"/>
      <c r="F119" s="318" t="s">
        <v>416</v>
      </c>
      <c r="G119" s="318" t="s">
        <v>181</v>
      </c>
      <c r="H119" s="346" t="s">
        <v>304</v>
      </c>
      <c r="I119" s="382" t="s">
        <v>291</v>
      </c>
      <c r="J119" s="19">
        <v>2500000</v>
      </c>
      <c r="K119" s="201"/>
      <c r="L119" s="75">
        <v>2500000</v>
      </c>
      <c r="M119" s="37"/>
      <c r="N119" s="37"/>
      <c r="O119" s="236" t="s">
        <v>181</v>
      </c>
      <c r="P119" s="37"/>
      <c r="Q119" s="88" t="s">
        <v>125</v>
      </c>
      <c r="R119" s="101">
        <v>2100000</v>
      </c>
      <c r="S119" s="90">
        <f t="shared" si="5"/>
        <v>400000</v>
      </c>
      <c r="T119" s="90">
        <f t="shared" si="6"/>
        <v>16</v>
      </c>
      <c r="U119" s="182" t="s">
        <v>291</v>
      </c>
      <c r="V119" s="65">
        <v>7010753603</v>
      </c>
      <c r="W119" s="65">
        <v>80000344329</v>
      </c>
      <c r="X119" s="21"/>
      <c r="Y119" s="18"/>
      <c r="Z119" s="4" t="s">
        <v>304</v>
      </c>
      <c r="AA119" s="18"/>
      <c r="AB119" s="18"/>
    </row>
    <row r="120" spans="1:28" x14ac:dyDescent="0.5">
      <c r="A120" s="196"/>
      <c r="B120" s="328"/>
      <c r="C120" s="432"/>
      <c r="D120" s="404"/>
      <c r="E120" s="430"/>
      <c r="F120" s="317" t="s">
        <v>417</v>
      </c>
      <c r="G120" s="318"/>
      <c r="H120" s="346"/>
      <c r="I120" s="382"/>
      <c r="J120" s="19"/>
      <c r="K120" s="201"/>
      <c r="L120" s="75"/>
      <c r="M120" s="37"/>
      <c r="N120" s="37"/>
      <c r="O120" s="236"/>
      <c r="P120" s="37"/>
      <c r="Q120" s="88"/>
      <c r="R120" s="101"/>
      <c r="S120" s="90"/>
      <c r="T120" s="90"/>
      <c r="U120" s="182"/>
      <c r="V120" s="65"/>
      <c r="W120" s="65"/>
      <c r="X120" s="21"/>
      <c r="Y120" s="18"/>
      <c r="Z120" s="4"/>
      <c r="AA120" s="18"/>
      <c r="AB120" s="18"/>
    </row>
    <row r="121" spans="1:28" x14ac:dyDescent="0.5">
      <c r="A121" s="196"/>
      <c r="B121" s="328" t="s">
        <v>93</v>
      </c>
      <c r="C121" s="432">
        <v>2996000</v>
      </c>
      <c r="D121" s="404">
        <v>3000000</v>
      </c>
      <c r="E121" s="430"/>
      <c r="F121" s="316" t="s">
        <v>418</v>
      </c>
      <c r="G121" s="316" t="s">
        <v>155</v>
      </c>
      <c r="H121" s="346" t="s">
        <v>304</v>
      </c>
      <c r="I121" s="382" t="s">
        <v>292</v>
      </c>
      <c r="J121" s="19">
        <v>3000000</v>
      </c>
      <c r="K121" s="201"/>
      <c r="L121" s="75">
        <v>3000000</v>
      </c>
      <c r="M121" s="37"/>
      <c r="N121" s="37"/>
      <c r="O121" s="235" t="s">
        <v>155</v>
      </c>
      <c r="P121" s="37"/>
      <c r="Q121" s="88" t="s">
        <v>125</v>
      </c>
      <c r="R121" s="101">
        <v>2996000</v>
      </c>
      <c r="S121" s="90">
        <f t="shared" si="5"/>
        <v>4000</v>
      </c>
      <c r="T121" s="90">
        <f t="shared" si="6"/>
        <v>0.13333333333333333</v>
      </c>
      <c r="U121" s="182" t="s">
        <v>292</v>
      </c>
      <c r="V121" s="65">
        <v>7010683170</v>
      </c>
      <c r="W121" s="65">
        <v>8000256626</v>
      </c>
      <c r="X121" s="21"/>
      <c r="Y121" s="18"/>
      <c r="Z121" s="4" t="s">
        <v>304</v>
      </c>
      <c r="AA121" s="18"/>
      <c r="AB121" s="18"/>
    </row>
    <row r="122" spans="1:28" x14ac:dyDescent="0.5">
      <c r="A122" s="196"/>
      <c r="B122" s="328" t="s">
        <v>92</v>
      </c>
      <c r="C122" s="432">
        <v>1496930</v>
      </c>
      <c r="D122" s="404">
        <v>1500000</v>
      </c>
      <c r="E122" s="430"/>
      <c r="F122" s="316" t="s">
        <v>419</v>
      </c>
      <c r="G122" s="316" t="s">
        <v>157</v>
      </c>
      <c r="H122" s="346" t="s">
        <v>304</v>
      </c>
      <c r="I122" s="382" t="s">
        <v>293</v>
      </c>
      <c r="J122" s="19">
        <v>1500000</v>
      </c>
      <c r="K122" s="201"/>
      <c r="L122" s="75">
        <v>1500000</v>
      </c>
      <c r="M122" s="37"/>
      <c r="N122" s="37"/>
      <c r="O122" s="235" t="s">
        <v>157</v>
      </c>
      <c r="P122" s="37"/>
      <c r="Q122" s="88" t="s">
        <v>125</v>
      </c>
      <c r="R122" s="101">
        <v>1496930</v>
      </c>
      <c r="S122" s="90">
        <f t="shared" si="5"/>
        <v>3070</v>
      </c>
      <c r="T122" s="90">
        <f t="shared" si="6"/>
        <v>0.20466666666666666</v>
      </c>
      <c r="U122" s="182" t="s">
        <v>293</v>
      </c>
      <c r="V122" s="65">
        <v>7010722982</v>
      </c>
      <c r="W122" s="65">
        <v>8000255544</v>
      </c>
      <c r="X122" s="21"/>
      <c r="Y122" s="18"/>
      <c r="Z122" s="4" t="s">
        <v>304</v>
      </c>
      <c r="AA122" s="18"/>
      <c r="AB122" s="18"/>
    </row>
    <row r="123" spans="1:28" x14ac:dyDescent="0.5">
      <c r="A123" s="196"/>
      <c r="B123" s="328"/>
      <c r="C123" s="432"/>
      <c r="D123" s="404"/>
      <c r="E123" s="430"/>
      <c r="F123" s="317" t="s">
        <v>420</v>
      </c>
      <c r="G123" s="316"/>
      <c r="H123" s="346"/>
      <c r="I123" s="382"/>
      <c r="J123" s="19"/>
      <c r="K123" s="201"/>
      <c r="L123" s="75"/>
      <c r="M123" s="37"/>
      <c r="N123" s="37"/>
      <c r="O123" s="235"/>
      <c r="P123" s="37"/>
      <c r="Q123" s="88"/>
      <c r="R123" s="101"/>
      <c r="S123" s="90"/>
      <c r="T123" s="90"/>
      <c r="U123" s="182"/>
      <c r="V123" s="65"/>
      <c r="W123" s="65"/>
      <c r="X123" s="21"/>
      <c r="Y123" s="18"/>
      <c r="Z123" s="4"/>
      <c r="AA123" s="18"/>
      <c r="AB123" s="18"/>
    </row>
    <row r="124" spans="1:28" x14ac:dyDescent="0.5">
      <c r="A124" s="196"/>
      <c r="B124" s="328" t="s">
        <v>91</v>
      </c>
      <c r="C124" s="432">
        <v>1487300</v>
      </c>
      <c r="D124" s="404">
        <v>1500000</v>
      </c>
      <c r="E124" s="430"/>
      <c r="F124" s="316" t="s">
        <v>421</v>
      </c>
      <c r="G124" s="316" t="s">
        <v>157</v>
      </c>
      <c r="H124" s="346" t="s">
        <v>304</v>
      </c>
      <c r="I124" s="382" t="s">
        <v>294</v>
      </c>
      <c r="J124" s="19">
        <v>1500000</v>
      </c>
      <c r="K124" s="201"/>
      <c r="L124" s="75">
        <v>1500000</v>
      </c>
      <c r="M124" s="37"/>
      <c r="N124" s="37"/>
      <c r="O124" s="235" t="s">
        <v>157</v>
      </c>
      <c r="P124" s="37"/>
      <c r="Q124" s="88" t="s">
        <v>125</v>
      </c>
      <c r="R124" s="101">
        <v>1487300</v>
      </c>
      <c r="S124" s="90">
        <f t="shared" si="5"/>
        <v>12700</v>
      </c>
      <c r="T124" s="90">
        <f t="shared" si="6"/>
        <v>0.84666666666666668</v>
      </c>
      <c r="U124" s="182" t="s">
        <v>294</v>
      </c>
      <c r="V124" s="65">
        <v>7010722986</v>
      </c>
      <c r="W124" s="65">
        <v>8000255638</v>
      </c>
      <c r="X124" s="21"/>
      <c r="Y124" s="18"/>
      <c r="Z124" s="4" t="s">
        <v>304</v>
      </c>
      <c r="AA124" s="18"/>
      <c r="AB124" s="18"/>
    </row>
    <row r="125" spans="1:28" x14ac:dyDescent="0.5">
      <c r="A125" s="196"/>
      <c r="B125" s="328"/>
      <c r="C125" s="432"/>
      <c r="D125" s="404"/>
      <c r="E125" s="430"/>
      <c r="F125" s="317" t="s">
        <v>420</v>
      </c>
      <c r="G125" s="316"/>
      <c r="H125" s="381"/>
      <c r="I125" s="382"/>
      <c r="J125" s="120"/>
      <c r="K125" s="210"/>
      <c r="L125" s="220"/>
      <c r="M125" s="185"/>
      <c r="N125" s="185"/>
      <c r="O125" s="235"/>
      <c r="P125" s="185"/>
      <c r="Q125" s="147"/>
      <c r="R125" s="109"/>
      <c r="S125" s="109"/>
      <c r="T125" s="109"/>
      <c r="U125" s="165"/>
      <c r="V125" s="110"/>
      <c r="W125" s="110"/>
      <c r="X125" s="118"/>
      <c r="Y125" s="36"/>
      <c r="Z125" s="4"/>
      <c r="AA125" s="26"/>
      <c r="AB125" s="26"/>
    </row>
    <row r="126" spans="1:28" x14ac:dyDescent="0.5">
      <c r="A126" s="34"/>
      <c r="B126" s="338" t="s">
        <v>90</v>
      </c>
      <c r="C126" s="397">
        <v>1396350</v>
      </c>
      <c r="D126" s="395">
        <v>1400000</v>
      </c>
      <c r="E126" s="399"/>
      <c r="F126" s="293" t="s">
        <v>422</v>
      </c>
      <c r="G126" s="293" t="s">
        <v>157</v>
      </c>
      <c r="H126" s="346" t="s">
        <v>304</v>
      </c>
      <c r="I126" s="351" t="s">
        <v>295</v>
      </c>
      <c r="J126" s="39">
        <v>1400000</v>
      </c>
      <c r="K126" s="211"/>
      <c r="L126" s="67">
        <v>1400000</v>
      </c>
      <c r="M126" s="151"/>
      <c r="N126" s="150"/>
      <c r="O126" s="235" t="s">
        <v>157</v>
      </c>
      <c r="P126" s="151"/>
      <c r="Q126" s="89" t="s">
        <v>125</v>
      </c>
      <c r="R126" s="100">
        <v>1396350</v>
      </c>
      <c r="S126" s="91">
        <f t="shared" si="5"/>
        <v>3650</v>
      </c>
      <c r="T126" s="91">
        <f t="shared" si="6"/>
        <v>0.26071428571428573</v>
      </c>
      <c r="U126" s="183" t="s">
        <v>295</v>
      </c>
      <c r="V126" s="66">
        <v>7010722989</v>
      </c>
      <c r="W126" s="66">
        <v>8000255547</v>
      </c>
      <c r="X126" s="40"/>
      <c r="Y126" s="36"/>
      <c r="Z126" s="4" t="s">
        <v>304</v>
      </c>
      <c r="AA126" s="22"/>
      <c r="AB126" s="22"/>
    </row>
    <row r="127" spans="1:28" ht="21.75" customHeight="1" x14ac:dyDescent="0.5">
      <c r="A127" s="79"/>
      <c r="B127" s="330"/>
      <c r="C127" s="393"/>
      <c r="D127" s="408"/>
      <c r="E127" s="295"/>
      <c r="F127" s="319" t="s">
        <v>423</v>
      </c>
      <c r="G127" s="384"/>
      <c r="H127" s="353"/>
      <c r="I127" s="349"/>
      <c r="J127" s="39"/>
      <c r="K127" s="211"/>
      <c r="L127" s="67"/>
      <c r="M127" s="186"/>
      <c r="N127" s="185"/>
      <c r="O127" s="237"/>
      <c r="P127" s="186"/>
      <c r="Q127" s="89"/>
      <c r="R127" s="100"/>
      <c r="S127" s="100"/>
      <c r="T127" s="100"/>
      <c r="U127" s="183"/>
      <c r="V127" s="66"/>
      <c r="W127" s="66"/>
      <c r="X127" s="40"/>
      <c r="Y127" s="36"/>
      <c r="Z127" s="4"/>
      <c r="AA127" s="36"/>
      <c r="AB127" s="36"/>
    </row>
    <row r="128" spans="1:28" x14ac:dyDescent="0.5">
      <c r="A128" s="29">
        <v>17</v>
      </c>
      <c r="B128" s="336" t="s">
        <v>58</v>
      </c>
      <c r="C128" s="433">
        <v>219290</v>
      </c>
      <c r="D128" s="426">
        <v>396000</v>
      </c>
      <c r="E128" s="434" t="s">
        <v>63</v>
      </c>
      <c r="F128" s="312" t="s">
        <v>424</v>
      </c>
      <c r="G128" s="312" t="s">
        <v>183</v>
      </c>
      <c r="H128" s="385" t="s">
        <v>304</v>
      </c>
      <c r="I128" s="386" t="s">
        <v>296</v>
      </c>
      <c r="J128" s="30">
        <v>396000</v>
      </c>
      <c r="K128" s="203">
        <v>396000</v>
      </c>
      <c r="L128" s="30">
        <v>396000</v>
      </c>
      <c r="M128" s="31" t="s">
        <v>63</v>
      </c>
      <c r="N128" s="31"/>
      <c r="O128" s="212" t="s">
        <v>183</v>
      </c>
      <c r="P128" s="31" t="s">
        <v>56</v>
      </c>
      <c r="Q128" s="213" t="s">
        <v>125</v>
      </c>
      <c r="R128" s="95">
        <v>219290</v>
      </c>
      <c r="S128" s="214">
        <f t="shared" si="5"/>
        <v>176710</v>
      </c>
      <c r="T128" s="214">
        <f t="shared" si="6"/>
        <v>44.623737373737377</v>
      </c>
      <c r="U128" s="174" t="s">
        <v>296</v>
      </c>
      <c r="V128" s="63">
        <v>7010743710</v>
      </c>
      <c r="W128" s="63">
        <v>8000187641</v>
      </c>
      <c r="X128" s="32" t="s">
        <v>64</v>
      </c>
      <c r="Y128" s="33" t="s">
        <v>67</v>
      </c>
      <c r="Z128" s="4" t="s">
        <v>304</v>
      </c>
      <c r="AA128" s="33" t="s">
        <v>56</v>
      </c>
      <c r="AB128" s="28" t="s">
        <v>56</v>
      </c>
    </row>
    <row r="129" spans="1:33" ht="21.75" customHeight="1" x14ac:dyDescent="0.5">
      <c r="A129" s="33">
        <v>18</v>
      </c>
      <c r="B129" s="337" t="s">
        <v>59</v>
      </c>
      <c r="C129" s="396">
        <v>460000</v>
      </c>
      <c r="D129" s="395">
        <v>594000</v>
      </c>
      <c r="E129" s="428" t="s">
        <v>62</v>
      </c>
      <c r="F129" s="320" t="s">
        <v>425</v>
      </c>
      <c r="G129" s="320" t="s">
        <v>182</v>
      </c>
      <c r="H129" s="353" t="s">
        <v>304</v>
      </c>
      <c r="I129" s="387" t="s">
        <v>297</v>
      </c>
      <c r="J129" s="115">
        <v>594000</v>
      </c>
      <c r="K129" s="208">
        <f>SUM(J129:J130)</f>
        <v>2871000</v>
      </c>
      <c r="L129" s="220">
        <v>594000</v>
      </c>
      <c r="M129" s="149" t="s">
        <v>62</v>
      </c>
      <c r="N129" s="154" t="s">
        <v>192</v>
      </c>
      <c r="O129" s="234" t="s">
        <v>182</v>
      </c>
      <c r="P129" s="132" t="s">
        <v>73</v>
      </c>
      <c r="Q129" s="135" t="s">
        <v>125</v>
      </c>
      <c r="R129" s="133">
        <v>460000</v>
      </c>
      <c r="S129" s="90">
        <f t="shared" si="5"/>
        <v>134000</v>
      </c>
      <c r="T129" s="90">
        <f t="shared" si="6"/>
        <v>22.558922558922561</v>
      </c>
      <c r="U129" s="184" t="s">
        <v>297</v>
      </c>
      <c r="V129" s="122">
        <v>7010730771</v>
      </c>
      <c r="W129" s="122">
        <v>8000642959</v>
      </c>
      <c r="X129" s="52" t="s">
        <v>64</v>
      </c>
      <c r="Y129" s="28" t="s">
        <v>66</v>
      </c>
      <c r="Z129" s="4" t="s">
        <v>304</v>
      </c>
      <c r="AA129" s="28" t="s">
        <v>56</v>
      </c>
      <c r="AB129" s="28" t="s">
        <v>73</v>
      </c>
    </row>
    <row r="130" spans="1:33" s="119" customFormat="1" ht="21.75" customHeight="1" x14ac:dyDescent="0.5">
      <c r="A130" s="196"/>
      <c r="B130" s="339" t="s">
        <v>60</v>
      </c>
      <c r="C130" s="432">
        <v>1910000</v>
      </c>
      <c r="D130" s="404">
        <v>2277000</v>
      </c>
      <c r="E130" s="430"/>
      <c r="F130" s="316" t="s">
        <v>426</v>
      </c>
      <c r="G130" s="316" t="s">
        <v>182</v>
      </c>
      <c r="H130" s="381" t="s">
        <v>304</v>
      </c>
      <c r="I130" s="388" t="s">
        <v>298</v>
      </c>
      <c r="J130" s="120">
        <v>2277000</v>
      </c>
      <c r="K130" s="209"/>
      <c r="L130" s="220">
        <v>2277000</v>
      </c>
      <c r="M130" s="150"/>
      <c r="N130" s="155" t="s">
        <v>193</v>
      </c>
      <c r="O130" s="237" t="s">
        <v>182</v>
      </c>
      <c r="P130" s="150"/>
      <c r="Q130" s="123" t="s">
        <v>125</v>
      </c>
      <c r="R130" s="109">
        <v>1910000</v>
      </c>
      <c r="S130" s="90">
        <f t="shared" si="5"/>
        <v>367000</v>
      </c>
      <c r="T130" s="90">
        <f t="shared" si="6"/>
        <v>16.11769872639438</v>
      </c>
      <c r="U130" s="165" t="s">
        <v>298</v>
      </c>
      <c r="V130" s="110">
        <v>7010730773</v>
      </c>
      <c r="W130" s="110" t="s">
        <v>134</v>
      </c>
      <c r="X130" s="118"/>
      <c r="Y130" s="118"/>
      <c r="Z130" s="4" t="s">
        <v>304</v>
      </c>
      <c r="AA130" s="121"/>
      <c r="AB130" s="118"/>
      <c r="AG130" s="285"/>
    </row>
    <row r="131" spans="1:33" x14ac:dyDescent="0.5">
      <c r="A131" s="188"/>
      <c r="B131" s="333"/>
      <c r="C131" s="398"/>
      <c r="D131" s="395"/>
      <c r="E131" s="431"/>
      <c r="F131" s="321" t="s">
        <v>427</v>
      </c>
      <c r="G131" s="383"/>
      <c r="H131" s="389"/>
      <c r="I131" s="349"/>
      <c r="J131" s="39"/>
      <c r="K131" s="211"/>
      <c r="L131" s="220"/>
      <c r="M131" s="151"/>
      <c r="N131" s="153"/>
      <c r="O131" s="215"/>
      <c r="P131" s="151"/>
      <c r="Q131" s="136" t="s">
        <v>125</v>
      </c>
      <c r="R131" s="100"/>
      <c r="S131" s="91"/>
      <c r="T131" s="91"/>
      <c r="U131" s="183"/>
      <c r="V131" s="66"/>
      <c r="W131" s="66" t="s">
        <v>135</v>
      </c>
      <c r="X131" s="40"/>
      <c r="Y131" s="38"/>
      <c r="Z131" s="36"/>
      <c r="AA131" s="36"/>
      <c r="AB131" s="36"/>
    </row>
    <row r="132" spans="1:33" x14ac:dyDescent="0.5">
      <c r="A132" s="29">
        <v>19</v>
      </c>
      <c r="B132" s="333" t="s">
        <v>61</v>
      </c>
      <c r="C132" s="435">
        <v>257610</v>
      </c>
      <c r="D132" s="426">
        <v>396000</v>
      </c>
      <c r="E132" s="383" t="s">
        <v>63</v>
      </c>
      <c r="F132" s="312" t="s">
        <v>428</v>
      </c>
      <c r="G132" s="312" t="s">
        <v>183</v>
      </c>
      <c r="H132" s="385" t="s">
        <v>304</v>
      </c>
      <c r="I132" s="390" t="s">
        <v>296</v>
      </c>
      <c r="J132" s="67">
        <v>396000</v>
      </c>
      <c r="K132" s="211">
        <v>396000</v>
      </c>
      <c r="L132" s="30">
        <v>396000</v>
      </c>
      <c r="M132" s="215" t="s">
        <v>63</v>
      </c>
      <c r="N132" s="215"/>
      <c r="O132" s="212" t="s">
        <v>183</v>
      </c>
      <c r="P132" s="215" t="s">
        <v>56</v>
      </c>
      <c r="Q132" s="213" t="s">
        <v>125</v>
      </c>
      <c r="R132" s="216">
        <v>257610</v>
      </c>
      <c r="S132" s="214">
        <f>J132-R132</f>
        <v>138390</v>
      </c>
      <c r="T132" s="214">
        <f>S132*100/J132</f>
        <v>34.946969696969695</v>
      </c>
      <c r="U132" s="217" t="s">
        <v>296</v>
      </c>
      <c r="V132" s="218">
        <v>7010743710</v>
      </c>
      <c r="W132" s="218">
        <v>8000187641</v>
      </c>
      <c r="X132" s="189" t="s">
        <v>64</v>
      </c>
      <c r="Y132" s="188" t="s">
        <v>67</v>
      </c>
      <c r="Z132" s="4" t="s">
        <v>304</v>
      </c>
      <c r="AA132" s="29" t="s">
        <v>56</v>
      </c>
      <c r="AB132" s="1" t="s">
        <v>56</v>
      </c>
    </row>
    <row r="133" spans="1:33" ht="22.5" thickBot="1" x14ac:dyDescent="0.55000000000000004">
      <c r="A133" s="156"/>
      <c r="B133" s="83"/>
      <c r="C133" s="83"/>
      <c r="D133" s="83"/>
      <c r="E133" s="83"/>
      <c r="F133" s="83"/>
      <c r="G133" s="83"/>
      <c r="H133" s="83"/>
      <c r="I133" s="83"/>
      <c r="J133" s="43">
        <f>SUM(J6:J132)</f>
        <v>106502900</v>
      </c>
      <c r="K133" s="43">
        <f>SUM(K6:K132)</f>
        <v>106502900</v>
      </c>
      <c r="L133" s="238"/>
      <c r="R133" s="138">
        <f>SUM(R6:R132)</f>
        <v>96397154.210000008</v>
      </c>
      <c r="S133" s="140">
        <f>SUM(S6:S132)</f>
        <v>10105745.789999999</v>
      </c>
      <c r="T133" s="140">
        <f>S133*100/J133</f>
        <v>9.4887048052212659</v>
      </c>
      <c r="AC133" s="84"/>
    </row>
    <row r="134" spans="1:33" ht="22.5" thickTop="1" x14ac:dyDescent="0.5">
      <c r="A134" s="156"/>
      <c r="B134" s="83"/>
      <c r="C134" s="83"/>
      <c r="D134" s="83"/>
      <c r="E134" s="83"/>
      <c r="F134" s="83"/>
      <c r="G134" s="83"/>
      <c r="H134" s="83"/>
      <c r="I134" s="83"/>
      <c r="L134" s="197"/>
      <c r="AC134" s="84"/>
    </row>
    <row r="135" spans="1:33" x14ac:dyDescent="0.5">
      <c r="A135" s="156"/>
      <c r="B135" s="83"/>
      <c r="C135" s="83"/>
      <c r="D135" s="83"/>
      <c r="E135" s="83"/>
      <c r="F135" s="83"/>
      <c r="G135" s="83"/>
      <c r="H135" s="83"/>
      <c r="I135" s="83"/>
      <c r="L135" s="197"/>
    </row>
    <row r="136" spans="1:33" x14ac:dyDescent="0.5">
      <c r="A136" s="156"/>
      <c r="B136" s="83"/>
      <c r="C136" s="83"/>
      <c r="D136" s="83"/>
      <c r="E136" s="83"/>
      <c r="F136" s="83"/>
      <c r="G136" s="83"/>
      <c r="H136" s="83"/>
      <c r="I136" s="83"/>
      <c r="L136" s="197"/>
    </row>
    <row r="137" spans="1:33" x14ac:dyDescent="0.5">
      <c r="A137" s="156"/>
      <c r="B137" s="83"/>
      <c r="C137" s="83"/>
      <c r="D137" s="83"/>
      <c r="E137" s="83"/>
      <c r="F137" s="83"/>
      <c r="G137" s="83"/>
      <c r="H137" s="83"/>
      <c r="I137" s="83"/>
      <c r="L137" s="197"/>
    </row>
    <row r="138" spans="1:33" x14ac:dyDescent="0.5">
      <c r="A138" s="156"/>
      <c r="B138" s="83"/>
      <c r="C138" s="83"/>
      <c r="D138" s="83"/>
      <c r="E138" s="83"/>
      <c r="F138" s="83"/>
      <c r="G138" s="83"/>
      <c r="H138" s="83"/>
      <c r="I138" s="83"/>
      <c r="L138" s="197"/>
    </row>
    <row r="139" spans="1:33" x14ac:dyDescent="0.5">
      <c r="A139" s="156"/>
      <c r="B139" s="83"/>
      <c r="C139" s="83"/>
      <c r="D139" s="83"/>
      <c r="E139" s="83"/>
      <c r="F139" s="83"/>
      <c r="G139" s="83"/>
      <c r="H139" s="83"/>
      <c r="I139" s="83"/>
      <c r="L139" s="197"/>
    </row>
    <row r="140" spans="1:33" x14ac:dyDescent="0.5">
      <c r="A140" s="156"/>
      <c r="B140" s="83"/>
      <c r="C140" s="83"/>
      <c r="D140" s="83"/>
      <c r="E140" s="83"/>
      <c r="F140" s="83"/>
      <c r="G140" s="83"/>
      <c r="H140" s="83"/>
      <c r="I140" s="83"/>
      <c r="L140" s="197"/>
    </row>
    <row r="141" spans="1:33" x14ac:dyDescent="0.5">
      <c r="A141" s="156"/>
      <c r="B141" s="83"/>
      <c r="C141" s="83"/>
      <c r="D141" s="83"/>
      <c r="E141" s="83"/>
      <c r="F141" s="83"/>
      <c r="G141" s="83"/>
      <c r="H141" s="83"/>
      <c r="I141" s="83"/>
      <c r="L141" s="197"/>
    </row>
    <row r="142" spans="1:33" x14ac:dyDescent="0.5">
      <c r="A142" s="156"/>
      <c r="B142" s="83"/>
      <c r="C142" s="83"/>
      <c r="D142" s="83"/>
      <c r="E142" s="83"/>
      <c r="F142" s="83"/>
      <c r="G142" s="83"/>
      <c r="H142" s="83"/>
      <c r="I142" s="83"/>
      <c r="L142" s="197"/>
    </row>
    <row r="143" spans="1:33" x14ac:dyDescent="0.5">
      <c r="A143" s="156"/>
      <c r="B143" s="83"/>
      <c r="C143" s="83"/>
      <c r="D143" s="83"/>
      <c r="E143" s="83"/>
      <c r="F143" s="83"/>
      <c r="G143" s="83"/>
      <c r="H143" s="83"/>
      <c r="I143" s="83"/>
      <c r="L143" s="197"/>
    </row>
    <row r="144" spans="1:33" x14ac:dyDescent="0.5">
      <c r="A144" s="156"/>
      <c r="B144" s="83"/>
      <c r="C144" s="83"/>
      <c r="D144" s="83"/>
      <c r="E144" s="83"/>
      <c r="F144" s="83"/>
      <c r="G144" s="83"/>
      <c r="H144" s="83"/>
      <c r="I144" s="83"/>
      <c r="L144" s="197"/>
    </row>
    <row r="145" spans="1:12" x14ac:dyDescent="0.5">
      <c r="A145" s="156"/>
      <c r="B145" s="83"/>
      <c r="C145" s="83"/>
      <c r="D145" s="83"/>
      <c r="E145" s="83"/>
      <c r="F145" s="83"/>
      <c r="G145" s="83"/>
      <c r="H145" s="83"/>
      <c r="I145" s="83"/>
      <c r="L145" s="197"/>
    </row>
    <row r="146" spans="1:12" x14ac:dyDescent="0.5">
      <c r="A146" s="156"/>
      <c r="B146" s="83"/>
      <c r="C146" s="83"/>
      <c r="D146" s="83"/>
      <c r="E146" s="83"/>
      <c r="F146" s="83"/>
      <c r="G146" s="83"/>
      <c r="H146" s="83"/>
      <c r="I146" s="83"/>
      <c r="L146" s="197"/>
    </row>
    <row r="147" spans="1:12" x14ac:dyDescent="0.5">
      <c r="A147" s="156"/>
      <c r="B147" s="83"/>
      <c r="C147" s="83"/>
      <c r="D147" s="83"/>
      <c r="E147" s="83"/>
      <c r="F147" s="83"/>
      <c r="G147" s="83"/>
      <c r="H147" s="83"/>
      <c r="I147" s="83"/>
      <c r="L147" s="197"/>
    </row>
    <row r="148" spans="1:12" x14ac:dyDescent="0.5">
      <c r="A148" s="156"/>
      <c r="B148" s="83"/>
      <c r="C148" s="83"/>
      <c r="D148" s="83"/>
      <c r="E148" s="83"/>
      <c r="F148" s="83"/>
      <c r="G148" s="83"/>
      <c r="H148" s="83"/>
      <c r="I148" s="83"/>
      <c r="L148" s="197"/>
    </row>
    <row r="149" spans="1:12" x14ac:dyDescent="0.5">
      <c r="A149" s="156"/>
      <c r="B149" s="83"/>
      <c r="C149" s="83"/>
      <c r="D149" s="83"/>
      <c r="E149" s="83"/>
      <c r="F149" s="83"/>
      <c r="G149" s="83"/>
      <c r="H149" s="83"/>
      <c r="I149" s="83"/>
      <c r="L149" s="197"/>
    </row>
    <row r="150" spans="1:12" x14ac:dyDescent="0.5">
      <c r="A150" s="156"/>
      <c r="B150" s="83"/>
      <c r="C150" s="83"/>
      <c r="D150" s="83"/>
      <c r="E150" s="83"/>
      <c r="F150" s="83"/>
      <c r="G150" s="83"/>
      <c r="H150" s="83"/>
      <c r="I150" s="83"/>
      <c r="L150" s="197"/>
    </row>
    <row r="151" spans="1:12" x14ac:dyDescent="0.5">
      <c r="A151" s="156"/>
      <c r="B151" s="83"/>
      <c r="C151" s="83"/>
      <c r="D151" s="83"/>
      <c r="E151" s="83"/>
      <c r="F151" s="83"/>
      <c r="G151" s="83"/>
      <c r="H151" s="83"/>
      <c r="I151" s="83"/>
      <c r="L151" s="197"/>
    </row>
    <row r="152" spans="1:12" x14ac:dyDescent="0.5">
      <c r="A152" s="156"/>
      <c r="B152" s="83"/>
      <c r="C152" s="83"/>
      <c r="D152" s="83"/>
      <c r="E152" s="83"/>
      <c r="F152" s="83"/>
      <c r="G152" s="83"/>
      <c r="H152" s="83"/>
      <c r="I152" s="83"/>
      <c r="L152" s="197"/>
    </row>
    <row r="153" spans="1:12" x14ac:dyDescent="0.5">
      <c r="A153" s="156"/>
      <c r="B153" s="83"/>
      <c r="C153" s="83"/>
      <c r="D153" s="83"/>
      <c r="E153" s="83"/>
      <c r="F153" s="83"/>
      <c r="G153" s="83"/>
      <c r="H153" s="83"/>
      <c r="I153" s="83"/>
      <c r="L153" s="197"/>
    </row>
    <row r="154" spans="1:12" x14ac:dyDescent="0.5">
      <c r="A154" s="156"/>
      <c r="B154" s="83"/>
      <c r="C154" s="83"/>
      <c r="D154" s="83"/>
      <c r="E154" s="83"/>
      <c r="F154" s="83"/>
      <c r="G154" s="83"/>
      <c r="H154" s="83"/>
      <c r="I154" s="83"/>
      <c r="L154" s="197"/>
    </row>
    <row r="155" spans="1:12" x14ac:dyDescent="0.5">
      <c r="A155" s="156"/>
      <c r="B155" s="83"/>
      <c r="C155" s="83"/>
      <c r="D155" s="83"/>
      <c r="E155" s="83"/>
      <c r="F155" s="83"/>
      <c r="G155" s="83"/>
      <c r="H155" s="83"/>
      <c r="I155" s="83"/>
      <c r="L155" s="197"/>
    </row>
    <row r="156" spans="1:12" x14ac:dyDescent="0.5">
      <c r="L156" s="197"/>
    </row>
    <row r="157" spans="1:12" x14ac:dyDescent="0.5">
      <c r="L157" s="197"/>
    </row>
    <row r="158" spans="1:12" x14ac:dyDescent="0.5">
      <c r="L158" s="197"/>
    </row>
    <row r="159" spans="1:12" x14ac:dyDescent="0.5">
      <c r="L159" s="197"/>
    </row>
    <row r="160" spans="1:12" x14ac:dyDescent="0.5">
      <c r="L160" s="197"/>
    </row>
    <row r="161" spans="12:12" x14ac:dyDescent="0.5">
      <c r="L161" s="197"/>
    </row>
    <row r="162" spans="12:12" x14ac:dyDescent="0.5">
      <c r="L162" s="197"/>
    </row>
    <row r="163" spans="12:12" x14ac:dyDescent="0.5">
      <c r="L163" s="197"/>
    </row>
    <row r="164" spans="12:12" x14ac:dyDescent="0.5">
      <c r="L164" s="197"/>
    </row>
    <row r="165" spans="12:12" x14ac:dyDescent="0.5">
      <c r="L165" s="197"/>
    </row>
  </sheetData>
  <mergeCells count="10">
    <mergeCell ref="A1:I1"/>
    <mergeCell ref="A3:I3"/>
    <mergeCell ref="A2:AA2"/>
    <mergeCell ref="N15:N17"/>
    <mergeCell ref="K15:K17"/>
    <mergeCell ref="L15:L17"/>
    <mergeCell ref="M15:M17"/>
    <mergeCell ref="D15:D17"/>
    <mergeCell ref="E15:E17"/>
    <mergeCell ref="F15:F17"/>
  </mergeCells>
  <pageMargins left="0.31496062992125984" right="0.35433070866141736" top="0.43307086614173229" bottom="0.47244094488188981" header="0.31496062992125984" footer="0.31496062992125984"/>
  <pageSetup paperSize="9" scale="65" orientation="landscape" r:id="rId1"/>
  <headerFooter>
    <oddHeader>&amp;Rแบบ สขร. 1</oddHeader>
  </headerFooter>
  <colBreaks count="2" manualBreakCount="2">
    <brk id="27" max="1048575" man="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1</vt:i4>
      </vt:variant>
      <vt:variant>
        <vt:lpstr>ช่วงที่มีชื่อ</vt:lpstr>
      </vt:variant>
      <vt:variant>
        <vt:i4>1</vt:i4>
      </vt:variant>
    </vt:vector>
  </HeadingPairs>
  <TitlesOfParts>
    <vt:vector size="2" baseType="lpstr">
      <vt:lpstr>18-12-60</vt:lpstr>
      <vt:lpstr>'18-12-60'!Print_Titles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CRU13</dc:creator>
  <cp:lastModifiedBy>USER</cp:lastModifiedBy>
  <cp:lastPrinted>2018-07-20T05:09:13Z</cp:lastPrinted>
  <dcterms:created xsi:type="dcterms:W3CDTF">2017-08-29T12:20:06Z</dcterms:created>
  <dcterms:modified xsi:type="dcterms:W3CDTF">2018-07-20T05:16:45Z</dcterms:modified>
</cp:coreProperties>
</file>